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0D68956-9C49-4593-AE70-DAED15FB167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<sst xmlns="http://schemas.openxmlformats.org/spreadsheetml/2006/main" count="1109" uniqueCount="272">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</sst>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118346</v>
      </c>
    </row>
    <row r="8" spans="1:3" ht="15" customHeight="1">
      <c r="B8" s="7" t="s">
        <v>106</v>
      </c>
      <c r="C8" s="66">
        <v>5.2000000000000005E-2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0.93</v>
      </c>
    </row>
    <row r="13" spans="1:3" ht="15" customHeight="1">
      <c r="B13" s="7" t="s">
        <v>110</v>
      </c>
      <c r="C13" s="66">
        <v>0.77700000000000002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5.2499999999999998E-2</v>
      </c>
    </row>
    <row r="24" spans="1:3" ht="15" customHeight="1">
      <c r="B24" s="20" t="s">
        <v>102</v>
      </c>
      <c r="C24" s="67">
        <v>0.53039999999999998</v>
      </c>
    </row>
    <row r="25" spans="1:3" ht="15" customHeight="1">
      <c r="B25" s="20" t="s">
        <v>103</v>
      </c>
      <c r="C25" s="67">
        <v>0.39929999999999999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10.5</v>
      </c>
    </row>
    <row r="38" spans="1:5" ht="15" customHeight="1">
      <c r="B38" s="16" t="s">
        <v>91</v>
      </c>
      <c r="C38" s="68">
        <v>12</v>
      </c>
      <c r="D38" s="17"/>
      <c r="E38" s="18"/>
    </row>
    <row r="39" spans="1:5" ht="15" customHeight="1">
      <c r="B39" s="16" t="s">
        <v>90</v>
      </c>
      <c r="C39" s="68">
        <v>13.7</v>
      </c>
      <c r="D39" s="17"/>
      <c r="E39" s="17"/>
    </row>
    <row r="40" spans="1:5" ht="15" customHeight="1">
      <c r="B40" s="16" t="s">
        <v>171</v>
      </c>
      <c r="C40" s="68">
        <v>0.08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1.9122774928874973</v>
      </c>
      <c r="D51" s="17"/>
    </row>
    <row r="52" spans="1:4" ht="15" customHeight="1">
      <c r="B52" s="16" t="s">
        <v>125</v>
      </c>
      <c r="C52" s="65">
        <v>1.82639637369</v>
      </c>
    </row>
    <row r="53" spans="1:4" ht="15.75" customHeight="1">
      <c r="B53" s="16" t="s">
        <v>126</v>
      </c>
      <c r="C53" s="65">
        <v>1.82639637369</v>
      </c>
    </row>
    <row r="54" spans="1:4" ht="15.75" customHeight="1">
      <c r="B54" s="16" t="s">
        <v>127</v>
      </c>
      <c r="C54" s="65">
        <v>1.4515260565799999</v>
      </c>
    </row>
    <row r="55" spans="1:4" ht="15.75" customHeight="1">
      <c r="B55" s="16" t="s">
        <v>128</v>
      </c>
      <c r="C55" s="65">
        <v>1.4515260565799999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0.58659641260667483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0.22074000000000002</v>
      </c>
      <c r="E3" s="26">
        <f>frac_mam_12_23months * 2.6</f>
        <v>3.5100000000000006E-2</v>
      </c>
      <c r="F3" s="26">
        <f>frac_mam_24_59months * 2.6</f>
        <v>1.2090000000000002E-2</v>
      </c>
    </row>
    <row r="4" spans="1:6" ht="15.75" customHeight="1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1.4352000000000002E-2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>
      <c r="A3" s="92">
        <f t="shared" ref="A3:A40" si="2">IF($A$2+ROW(A3)-2&lt;=end_year,A2+1,"")</f>
        <v>2020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>
      <c r="A4" s="92">
        <f t="shared" si="2"/>
        <v>2021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>
      <c r="A5" s="92">
        <f t="shared" si="2"/>
        <v>2022</v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5.9721052500000009E-3</v>
      </c>
    </row>
    <row r="4" spans="1:8" ht="15.75" customHeight="1">
      <c r="B4" s="24" t="s">
        <v>7</v>
      </c>
      <c r="C4" s="76">
        <v>4.4788426317830525E-2</v>
      </c>
    </row>
    <row r="5" spans="1:8" ht="15.75" customHeight="1">
      <c r="B5" s="24" t="s">
        <v>8</v>
      </c>
      <c r="C5" s="76">
        <v>2.5381465004258374E-2</v>
      </c>
    </row>
    <row r="6" spans="1:8" ht="15.75" customHeight="1">
      <c r="B6" s="24" t="s">
        <v>10</v>
      </c>
      <c r="C6" s="76">
        <v>5.9556379480938101E-2</v>
      </c>
    </row>
    <row r="7" spans="1:8" ht="15.75" customHeight="1">
      <c r="B7" s="24" t="s">
        <v>13</v>
      </c>
      <c r="C7" s="76">
        <v>0.56241049606787996</v>
      </c>
    </row>
    <row r="8" spans="1:8" ht="15.75" customHeight="1">
      <c r="B8" s="24" t="s">
        <v>14</v>
      </c>
      <c r="C8" s="76">
        <v>2.7768727916668357E-6</v>
      </c>
    </row>
    <row r="9" spans="1:8" ht="15.75" customHeight="1">
      <c r="B9" s="24" t="s">
        <v>27</v>
      </c>
      <c r="C9" s="76">
        <v>0.14850443900462423</v>
      </c>
    </row>
    <row r="10" spans="1:8" ht="15.75" customHeight="1">
      <c r="B10" s="24" t="s">
        <v>15</v>
      </c>
      <c r="C10" s="76">
        <v>0.15338391200167711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5.7200000000000001E-2</v>
      </c>
    </row>
    <row r="27" spans="1:8" ht="15.75" customHeight="1">
      <c r="B27" s="24" t="s">
        <v>39</v>
      </c>
      <c r="C27" s="76">
        <v>4.4699999999999997E-2</v>
      </c>
    </row>
    <row r="28" spans="1:8" ht="15.75" customHeight="1">
      <c r="B28" s="24" t="s">
        <v>40</v>
      </c>
      <c r="C28" s="76">
        <v>0.19500000000000001</v>
      </c>
    </row>
    <row r="29" spans="1:8" ht="15.75" customHeight="1">
      <c r="B29" s="24" t="s">
        <v>41</v>
      </c>
      <c r="C29" s="76">
        <v>0.1477</v>
      </c>
    </row>
    <row r="30" spans="1:8" ht="15.75" customHeight="1">
      <c r="B30" s="24" t="s">
        <v>42</v>
      </c>
      <c r="C30" s="76">
        <v>8.3699999999999997E-2</v>
      </c>
    </row>
    <row r="31" spans="1:8" ht="15.75" customHeight="1">
      <c r="B31" s="24" t="s">
        <v>43</v>
      </c>
      <c r="C31" s="76">
        <v>6.1200000000000004E-2</v>
      </c>
    </row>
    <row r="32" spans="1:8" ht="15.75" customHeight="1">
      <c r="B32" s="24" t="s">
        <v>44</v>
      </c>
      <c r="C32" s="76">
        <v>0.1024</v>
      </c>
    </row>
    <row r="33" spans="2:3" ht="15.75" customHeight="1">
      <c r="B33" s="24" t="s">
        <v>45</v>
      </c>
      <c r="C33" s="76">
        <v>0.11269999999999999</v>
      </c>
    </row>
    <row r="34" spans="2:3" ht="15.75" customHeight="1">
      <c r="B34" s="24" t="s">
        <v>46</v>
      </c>
      <c r="C34" s="76">
        <v>0.19540000000000027</v>
      </c>
    </row>
    <row r="35" spans="2:3" ht="15.75" customHeight="1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0.69301821386407769</v>
      </c>
      <c r="D2" s="77">
        <v>0.69299999999999995</v>
      </c>
      <c r="E2" s="77">
        <v>0.88019999999999998</v>
      </c>
      <c r="F2" s="77">
        <v>0.77989999999999993</v>
      </c>
      <c r="G2" s="77">
        <v>0.80319999999999991</v>
      </c>
    </row>
    <row r="3" spans="1:15" ht="15.75" customHeight="1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0.16200000000000001</v>
      </c>
      <c r="G3" s="77">
        <v>0.1492</v>
      </c>
    </row>
    <row r="4" spans="1:15" ht="15.75" customHeight="1">
      <c r="A4" s="5"/>
      <c r="B4" s="11" t="s">
        <v>116</v>
      </c>
      <c r="C4" s="78">
        <v>4.99E-2</v>
      </c>
      <c r="D4" s="78">
        <v>4.99E-2</v>
      </c>
      <c r="E4" s="78">
        <v>1.03E-2</v>
      </c>
      <c r="F4" s="78">
        <v>4.0099999999999997E-2</v>
      </c>
      <c r="G4" s="78">
        <v>2.58E-2</v>
      </c>
    </row>
    <row r="5" spans="1:15" ht="15.75" customHeight="1">
      <c r="A5" s="5"/>
      <c r="B5" s="11" t="s">
        <v>119</v>
      </c>
      <c r="C5" s="78">
        <v>2.3E-2</v>
      </c>
      <c r="D5" s="78">
        <v>2.3E-2</v>
      </c>
      <c r="E5" s="78">
        <v>1.4999999999999999E-2</v>
      </c>
      <c r="F5" s="78">
        <v>1.8000000000000002E-2</v>
      </c>
      <c r="G5" s="78">
        <v>2.1700000000000001E-2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0.86480000000000001</v>
      </c>
      <c r="F8" s="77">
        <v>0.92559999999999998</v>
      </c>
      <c r="G8" s="77">
        <v>0.93969999999999998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5.0199999999999995E-2</v>
      </c>
      <c r="F9" s="77">
        <v>5.5500000000000001E-2</v>
      </c>
      <c r="G9" s="77">
        <v>5.3699999999999998E-2</v>
      </c>
    </row>
    <row r="10" spans="1:15" ht="15.75" customHeight="1">
      <c r="B10" s="7" t="s">
        <v>122</v>
      </c>
      <c r="C10" s="78">
        <v>1.7299999999999999E-2</v>
      </c>
      <c r="D10" s="78">
        <v>1.7299999999999999E-2</v>
      </c>
      <c r="E10" s="78">
        <v>8.4900000000000003E-2</v>
      </c>
      <c r="F10" s="78">
        <v>1.3500000000000002E-2</v>
      </c>
      <c r="G10" s="78">
        <v>4.6500000000000005E-3</v>
      </c>
    </row>
    <row r="11" spans="1:15" ht="15.75" customHeight="1">
      <c r="B11" s="7" t="s">
        <v>123</v>
      </c>
      <c r="C11" s="78">
        <v>0</v>
      </c>
      <c r="D11" s="78">
        <v>0</v>
      </c>
      <c r="E11" s="78">
        <v>0</v>
      </c>
      <c r="F11" s="78">
        <v>5.5200000000000006E-3</v>
      </c>
      <c r="G11" s="78">
        <v>1.98E-3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0.23319999999999999</v>
      </c>
      <c r="M14" s="80">
        <v>0.23319999999999999</v>
      </c>
      <c r="N14" s="80">
        <v>0.23319999999999999</v>
      </c>
      <c r="O14" s="80">
        <v>0.23319999999999999</v>
      </c>
    </row>
    <row r="15" spans="1:15" ht="15.75" customHeight="1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0.13679428341987657</v>
      </c>
      <c r="M15" s="77">
        <f t="shared" si="0"/>
        <v>0.13679428341987657</v>
      </c>
      <c r="N15" s="77">
        <f t="shared" si="0"/>
        <v>0.13679428341987657</v>
      </c>
      <c r="O15" s="77">
        <f t="shared" si="0"/>
        <v>0.13679428341987657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0.40889999999999999</v>
      </c>
      <c r="D2" s="78">
        <v>0.18640000000000001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0.1173</v>
      </c>
      <c r="D3" s="78">
        <v>0.21590000000000001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0.375</v>
      </c>
      <c r="D4" s="78">
        <v>0.34369999999999995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9.8799999999999999E-2</v>
      </c>
      <c r="D5" s="77">
        <f t="shared" ref="D5:G5" si="0">1-SUM(D2:D4)</f>
        <v>0.254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>
        <v>5.0299999999999997E-2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1.8008880000000001E-2</v>
      </c>
      <c r="D4" s="28">
        <v>1.7798370000000001E-2</v>
      </c>
      <c r="E4" s="28">
        <v>1.769037E-2</v>
      </c>
      <c r="F4" s="28">
        <v>1.769037E-2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0.23319999999999999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0.18640000000000001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9.1310000000000002</v>
      </c>
      <c r="D13" s="28">
        <v>8.9380000000000006</v>
      </c>
      <c r="E13" s="28">
        <v>8.7569999999999997</v>
      </c>
      <c r="F13" s="28">
        <v>8.5649999999999995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65.001928394120526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40.036410720983589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523.71476704611985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4.4267326868432813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1.6358764354654884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1.6358764354654884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1.6358764354654884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1.6358764354654884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13.168710164779506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13.168710164779506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0.875475964674854</v>
      </c>
      <c r="E17" s="86" t="s">
        <v>201</v>
      </c>
    </row>
    <row r="18" spans="1:5" ht="15.75" customHeight="1">
      <c r="A18" s="53" t="s">
        <v>175</v>
      </c>
      <c r="B18" s="85">
        <v>0.18600000000000003</v>
      </c>
      <c r="C18" s="85">
        <v>0.95</v>
      </c>
      <c r="D18" s="86">
        <v>12.040601107909486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46.895735102694239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22.807060701214642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4.3771693628409292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18.748698836487737</v>
      </c>
      <c r="E24" s="86" t="s">
        <v>201</v>
      </c>
    </row>
    <row r="25" spans="1:5" ht="15.75" customHeight="1">
      <c r="A25" s="53" t="s">
        <v>87</v>
      </c>
      <c r="B25" s="85">
        <v>0.44600000000000001</v>
      </c>
      <c r="C25" s="85">
        <v>0.95</v>
      </c>
      <c r="D25" s="86">
        <v>18.734198328869216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5.571177325536552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8.3727682055276347</v>
      </c>
      <c r="E27" s="86" t="s">
        <v>201</v>
      </c>
    </row>
    <row r="28" spans="1:5" ht="15.75" customHeight="1">
      <c r="A28" s="53" t="s">
        <v>84</v>
      </c>
      <c r="B28" s="85">
        <v>0.62</v>
      </c>
      <c r="C28" s="85">
        <v>0.95</v>
      </c>
      <c r="D28" s="86">
        <v>0.97489879769439658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129.56175311793478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293.70081942196651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293.70081942196651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1.8958788645295754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0.17300000000000001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0.93099999999999994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2.0986624409251684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1.917001070644015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2020-08-29T00:01:29Z</dcterms:modified>
</cp:coreProperties>
</file>