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ABBAC59-6E3B-4942-900B-5E57788136D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<sst xmlns="http://schemas.openxmlformats.org/spreadsheetml/2006/main" count="1109" uniqueCount="272">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</sst>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3026860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0.81257881164550794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0.624</v>
      </c>
    </row>
    <row r="13" spans="1:3" ht="15" customHeight="1">
      <c r="B13" s="7" t="s">
        <v>110</v>
      </c>
      <c r="C13" s="66">
        <v>0.33899999999999997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0.1017</v>
      </c>
    </row>
    <row r="24" spans="1:3" ht="15" customHeight="1">
      <c r="B24" s="20" t="s">
        <v>102</v>
      </c>
      <c r="C24" s="67">
        <v>0.4788</v>
      </c>
    </row>
    <row r="25" spans="1:3" ht="15" customHeight="1">
      <c r="B25" s="20" t="s">
        <v>103</v>
      </c>
      <c r="C25" s="67">
        <v>0.3508</v>
      </c>
    </row>
    <row r="26" spans="1:3" ht="15" customHeight="1">
      <c r="B26" s="20" t="s">
        <v>104</v>
      </c>
      <c r="C26" s="67">
        <v>6.8699999999999997E-2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0.08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7.3</v>
      </c>
    </row>
    <row r="38" spans="1:5" ht="15" customHeight="1">
      <c r="B38" s="16" t="s">
        <v>91</v>
      </c>
      <c r="C38" s="68">
        <v>11.6</v>
      </c>
      <c r="D38" s="17"/>
      <c r="E38" s="18"/>
    </row>
    <row r="39" spans="1:5" ht="15" customHeight="1">
      <c r="B39" s="16" t="s">
        <v>90</v>
      </c>
      <c r="C39" s="68">
        <v>15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5.8099999999999999E-2</v>
      </c>
      <c r="D46" s="17"/>
    </row>
    <row r="47" spans="1:5" ht="15.75" customHeight="1">
      <c r="B47" s="16" t="s">
        <v>12</v>
      </c>
      <c r="C47" s="67">
        <v>9.8299999999999998E-2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2.1316145013574972</v>
      </c>
      <c r="D51" s="17"/>
    </row>
    <row r="52" spans="1:4" ht="15" customHeight="1">
      <c r="B52" s="16" t="s">
        <v>125</v>
      </c>
      <c r="C52" s="65">
        <v>2.8464315182899997</v>
      </c>
    </row>
    <row r="53" spans="1:4" ht="15.75" customHeight="1">
      <c r="B53" s="16" t="s">
        <v>126</v>
      </c>
      <c r="C53" s="65">
        <v>2.8464315182899997</v>
      </c>
    </row>
    <row r="54" spans="1:4" ht="15.75" customHeight="1">
      <c r="B54" s="16" t="s">
        <v>127</v>
      </c>
      <c r="C54" s="65">
        <v>1.9328613990300001</v>
      </c>
    </row>
    <row r="55" spans="1:4" ht="15.75" customHeight="1">
      <c r="B55" s="16" t="s">
        <v>128</v>
      </c>
      <c r="C55" s="65">
        <v>1.9328613990300001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0.59497908152895163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1.3832780000000001E-2</v>
      </c>
      <c r="E3" s="26">
        <f>frac_mam_12_23months * 2.6</f>
        <v>1.5536300000000001E-2</v>
      </c>
      <c r="F3" s="26">
        <f>frac_mam_24_59months * 2.6</f>
        <v>9.7731399999999996E-3</v>
      </c>
    </row>
    <row r="4" spans="1:6" ht="15.75" customHeight="1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4.5099600000000004E-3</v>
      </c>
      <c r="E4" s="26">
        <f>frac_sam_12_23months * 2.6</f>
        <v>3.9850199999999997E-3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>
      <c r="A3" s="92">
        <f t="shared" ref="A3:A40" si="2">IF($A$2+ROW(A3)-2&lt;=end_year,A2+1,"")</f>
        <v>2020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>
      <c r="A4" s="92">
        <f t="shared" si="2"/>
        <v>2021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>
      <c r="A5" s="92">
        <f t="shared" si="2"/>
        <v>2022</v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5.0135199999999987E-3</v>
      </c>
    </row>
    <row r="4" spans="1:8" ht="15.75" customHeight="1">
      <c r="B4" s="24" t="s">
        <v>7</v>
      </c>
      <c r="C4" s="76">
        <v>0.29595841857724903</v>
      </c>
    </row>
    <row r="5" spans="1:8" ht="15.75" customHeight="1">
      <c r="B5" s="24" t="s">
        <v>8</v>
      </c>
      <c r="C5" s="76">
        <v>8.8370542012100775E-2</v>
      </c>
    </row>
    <row r="6" spans="1:8" ht="15.75" customHeight="1">
      <c r="B6" s="24" t="s">
        <v>10</v>
      </c>
      <c r="C6" s="76">
        <v>0.15356695656644276</v>
      </c>
    </row>
    <row r="7" spans="1:8" ht="15.75" customHeight="1">
      <c r="B7" s="24" t="s">
        <v>13</v>
      </c>
      <c r="C7" s="76">
        <v>0.16851370416211423</v>
      </c>
    </row>
    <row r="8" spans="1:8" ht="15.75" customHeight="1">
      <c r="B8" s="24" t="s">
        <v>14</v>
      </c>
      <c r="C8" s="76">
        <v>1.9961857532985064E-4</v>
      </c>
    </row>
    <row r="9" spans="1:8" ht="15.75" customHeight="1">
      <c r="B9" s="24" t="s">
        <v>27</v>
      </c>
      <c r="C9" s="76">
        <v>0.19167150974234123</v>
      </c>
    </row>
    <row r="10" spans="1:8" ht="15.75" customHeight="1">
      <c r="B10" s="24" t="s">
        <v>15</v>
      </c>
      <c r="C10" s="76">
        <v>9.6705730364422204E-2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5.9200000000000003E-2</v>
      </c>
    </row>
    <row r="27" spans="1:8" ht="15.75" customHeight="1">
      <c r="B27" s="24" t="s">
        <v>39</v>
      </c>
      <c r="C27" s="76">
        <v>5.4299999999999994E-2</v>
      </c>
    </row>
    <row r="28" spans="1:8" ht="15.75" customHeight="1">
      <c r="B28" s="24" t="s">
        <v>40</v>
      </c>
      <c r="C28" s="76">
        <v>8.199999999999999E-2</v>
      </c>
    </row>
    <row r="29" spans="1:8" ht="15.75" customHeight="1">
      <c r="B29" s="24" t="s">
        <v>41</v>
      </c>
      <c r="C29" s="76">
        <v>0.17249999999999999</v>
      </c>
    </row>
    <row r="30" spans="1:8" ht="15.75" customHeight="1">
      <c r="B30" s="24" t="s">
        <v>42</v>
      </c>
      <c r="C30" s="76">
        <v>0.28300000000000003</v>
      </c>
    </row>
    <row r="31" spans="1:8" ht="15.75" customHeight="1">
      <c r="B31" s="24" t="s">
        <v>43</v>
      </c>
      <c r="C31" s="76">
        <v>5.2400000000000002E-2</v>
      </c>
    </row>
    <row r="32" spans="1:8" ht="15.75" customHeight="1">
      <c r="B32" s="24" t="s">
        <v>44</v>
      </c>
      <c r="C32" s="76">
        <v>1.1200000000000002E-2</v>
      </c>
    </row>
    <row r="33" spans="2:3" ht="15.75" customHeight="1">
      <c r="B33" s="24" t="s">
        <v>45</v>
      </c>
      <c r="C33" s="76">
        <v>0.20780000000000001</v>
      </c>
    </row>
    <row r="34" spans="2:3" ht="15.75" customHeight="1">
      <c r="B34" s="24" t="s">
        <v>46</v>
      </c>
      <c r="C34" s="76">
        <v>7.7599999997764832E-2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0.62135815277777784</v>
      </c>
      <c r="D2" s="77">
        <v>0.65239999999999998</v>
      </c>
      <c r="E2" s="77">
        <v>0.56779999999999997</v>
      </c>
      <c r="F2" s="77">
        <v>0.50850000000000006</v>
      </c>
      <c r="G2" s="77">
        <v>0.54270000000000007</v>
      </c>
    </row>
    <row r="3" spans="1:15" ht="15.75" customHeight="1">
      <c r="A3" s="5"/>
      <c r="B3" s="11" t="s">
        <v>118</v>
      </c>
      <c r="C3" s="77">
        <v>0.26919999999999999</v>
      </c>
      <c r="D3" s="77">
        <v>0.26919999999999999</v>
      </c>
      <c r="E3" s="77">
        <v>0.33850000000000002</v>
      </c>
      <c r="F3" s="77">
        <v>0.32400000000000001</v>
      </c>
      <c r="G3" s="77">
        <v>0.32569999999999999</v>
      </c>
    </row>
    <row r="4" spans="1:15" ht="15.75" customHeight="1">
      <c r="A4" s="5"/>
      <c r="B4" s="11" t="s">
        <v>116</v>
      </c>
      <c r="C4" s="78">
        <v>6.480000000000001E-2</v>
      </c>
      <c r="D4" s="78">
        <v>6.480000000000001E-2</v>
      </c>
      <c r="E4" s="78">
        <v>7.5399999999999995E-2</v>
      </c>
      <c r="F4" s="78">
        <v>0.13589999999999999</v>
      </c>
      <c r="G4" s="78">
        <v>0.11349999999999999</v>
      </c>
    </row>
    <row r="5" spans="1:15" ht="15.75" customHeight="1">
      <c r="A5" s="5"/>
      <c r="B5" s="11" t="s">
        <v>119</v>
      </c>
      <c r="C5" s="78">
        <v>1.3600000000000001E-2</v>
      </c>
      <c r="D5" s="78">
        <v>1.3600000000000001E-2</v>
      </c>
      <c r="E5" s="78">
        <v>1.84E-2</v>
      </c>
      <c r="F5" s="78">
        <v>3.1600000000000003E-2</v>
      </c>
      <c r="G5" s="78">
        <v>1.8100000000000002E-2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0.95510000000000006</v>
      </c>
      <c r="F8" s="77">
        <v>0.91790000000000005</v>
      </c>
      <c r="G8" s="77">
        <v>0.94950000000000001</v>
      </c>
    </row>
    <row r="9" spans="1:15" ht="15.75" customHeight="1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>
      <c r="B10" s="7" t="s">
        <v>122</v>
      </c>
      <c r="C10" s="78">
        <v>9.2142999999999999E-3</v>
      </c>
      <c r="D10" s="78">
        <v>9.2142999999999999E-3</v>
      </c>
      <c r="E10" s="78">
        <v>5.3203E-3</v>
      </c>
      <c r="F10" s="78">
        <v>5.9754999999999999E-3</v>
      </c>
      <c r="G10" s="78">
        <v>3.7588999999999999E-3</v>
      </c>
    </row>
    <row r="11" spans="1:15" ht="15.75" customHeight="1">
      <c r="B11" s="7" t="s">
        <v>123</v>
      </c>
      <c r="C11" s="78">
        <v>1.2800000000000001E-2</v>
      </c>
      <c r="D11" s="78">
        <v>1.2800000000000001E-2</v>
      </c>
      <c r="E11" s="78">
        <v>1.7346E-3</v>
      </c>
      <c r="F11" s="78">
        <v>1.5326999999999999E-3</v>
      </c>
      <c r="G11" s="78">
        <v>1.371E-4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0.25800000000000001</v>
      </c>
      <c r="I14" s="80">
        <v>0.25800000000000001</v>
      </c>
      <c r="J14" s="80">
        <v>0.25800000000000001</v>
      </c>
      <c r="K14" s="80">
        <v>0.25800000000000001</v>
      </c>
      <c r="L14" s="80">
        <v>0.18623999999999999</v>
      </c>
      <c r="M14" s="80">
        <v>0.18623999999999999</v>
      </c>
      <c r="N14" s="80">
        <v>0.18623999999999999</v>
      </c>
      <c r="O14" s="80">
        <v>0.18623999999999999</v>
      </c>
    </row>
    <row r="15" spans="1:15" ht="15.75" customHeight="1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0.15350460303446953</v>
      </c>
      <c r="I15" s="77">
        <f t="shared" si="0"/>
        <v>0.15350460303446953</v>
      </c>
      <c r="J15" s="77">
        <f t="shared" si="0"/>
        <v>0.15350460303446953</v>
      </c>
      <c r="K15" s="77">
        <f t="shared" si="0"/>
        <v>0.15350460303446953</v>
      </c>
      <c r="L15" s="77">
        <f t="shared" si="0"/>
        <v>0.11080890414395195</v>
      </c>
      <c r="M15" s="77">
        <f t="shared" si="0"/>
        <v>0.11080890414395195</v>
      </c>
      <c r="N15" s="77">
        <f t="shared" si="0"/>
        <v>0.11080890414395195</v>
      </c>
      <c r="O15" s="77">
        <f t="shared" si="0"/>
        <v>0.11080890414395195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0.7770999999999999</v>
      </c>
      <c r="D2" s="78">
        <v>0.69319999999999993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1.1299999999999999E-2</v>
      </c>
      <c r="D3" s="78">
        <v>5.0700000000000002E-2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0.2051</v>
      </c>
      <c r="D4" s="78">
        <v>0.22719999999999999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6.5000000000001723E-3</v>
      </c>
      <c r="D5" s="77">
        <f t="shared" ref="D5:G5" si="0">1-SUM(D2:D4)</f>
        <v>2.8900000000000148E-2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>
        <v>0.13240000000000002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6.8183899999999997E-3</v>
      </c>
      <c r="D4" s="28">
        <v>6.7955299999999993E-3</v>
      </c>
      <c r="E4" s="28">
        <v>6.7779099999999998E-3</v>
      </c>
      <c r="F4" s="28">
        <v>6.7779099999999998E-3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0.25800000000000001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0.18623999999999999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0.69319999999999993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14.513999999999999</v>
      </c>
      <c r="D13" s="28">
        <v>14.058999999999999</v>
      </c>
      <c r="E13" s="28">
        <v>13.542999999999999</v>
      </c>
      <c r="F13" s="28">
        <v>13.137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70.181806402202682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40.152511457401388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604.92325779293253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1.4449927071862101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1.7519771718832788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1.7519771718832788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1.7519771718832788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1.7519771718832788</v>
      </c>
      <c r="E13" s="86" t="s">
        <v>201</v>
      </c>
    </row>
    <row r="14" spans="1:5" ht="15.75" customHeight="1">
      <c r="A14" s="11" t="s">
        <v>189</v>
      </c>
      <c r="B14" s="85">
        <v>0.59699999999999998</v>
      </c>
      <c r="C14" s="85">
        <v>0.95</v>
      </c>
      <c r="D14" s="86">
        <v>13.284810901197297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13.284810901197297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0.99157670109264429</v>
      </c>
      <c r="E17" s="86" t="s">
        <v>201</v>
      </c>
    </row>
    <row r="18" spans="1:5" ht="15.75" customHeight="1">
      <c r="A18" s="53" t="s">
        <v>175</v>
      </c>
      <c r="B18" s="85">
        <v>0.69299999999999995</v>
      </c>
      <c r="C18" s="85">
        <v>0.95</v>
      </c>
      <c r="D18" s="86">
        <v>13.888305673904387</v>
      </c>
      <c r="E18" s="86" t="s">
        <v>201</v>
      </c>
    </row>
    <row r="19" spans="1:5" ht="15.75" customHeight="1">
      <c r="A19" s="53" t="s">
        <v>174</v>
      </c>
      <c r="B19" s="85">
        <v>0.82599999999999996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18.808752269215752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23.06828735815467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4.4497323231020474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18.846234054877883</v>
      </c>
      <c r="E24" s="86" t="s">
        <v>201</v>
      </c>
    </row>
    <row r="25" spans="1:5" ht="15.75" customHeight="1">
      <c r="A25" s="53" t="s">
        <v>87</v>
      </c>
      <c r="B25" s="85">
        <v>0.45500000000000002</v>
      </c>
      <c r="C25" s="85">
        <v>0.95</v>
      </c>
      <c r="D25" s="86">
        <v>18.845905079405902</v>
      </c>
      <c r="E25" s="86" t="s">
        <v>201</v>
      </c>
    </row>
    <row r="26" spans="1:5" ht="15.75" customHeight="1">
      <c r="A26" s="53" t="s">
        <v>137</v>
      </c>
      <c r="B26" s="85">
        <v>0.47799999999999998</v>
      </c>
      <c r="C26" s="85">
        <v>0.95</v>
      </c>
      <c r="D26" s="86">
        <v>5.8324039824765803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9.1609211175803562</v>
      </c>
      <c r="E27" s="86" t="s">
        <v>201</v>
      </c>
    </row>
    <row r="28" spans="1:5" ht="15.75" customHeight="1">
      <c r="A28" s="53" t="s">
        <v>84</v>
      </c>
      <c r="B28" s="85">
        <v>0.34600000000000003</v>
      </c>
      <c r="C28" s="85">
        <v>0.95</v>
      </c>
      <c r="D28" s="86">
        <v>1.0474605038797669</v>
      </c>
      <c r="E28" s="86" t="s">
        <v>201</v>
      </c>
    </row>
    <row r="29" spans="1:5" ht="15.75" customHeight="1">
      <c r="A29" s="53" t="s">
        <v>58</v>
      </c>
      <c r="B29" s="85">
        <v>0.82599999999999996</v>
      </c>
      <c r="C29" s="85">
        <v>0.95</v>
      </c>
      <c r="D29" s="86">
        <v>141.38404679872559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287.04349329488468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287.04349329488468</v>
      </c>
      <c r="E31" s="86" t="s">
        <v>201</v>
      </c>
    </row>
    <row r="32" spans="1:5" ht="15.75" customHeight="1">
      <c r="A32" s="53" t="s">
        <v>28</v>
      </c>
      <c r="B32" s="85">
        <v>4.4999999999999998E-2</v>
      </c>
      <c r="C32" s="85">
        <v>0.95</v>
      </c>
      <c r="D32" s="86">
        <v>2.1571053214863984</v>
      </c>
      <c r="E32" s="86" t="s">
        <v>201</v>
      </c>
    </row>
    <row r="33" spans="1:6" ht="15.75" customHeight="1">
      <c r="A33" s="53" t="s">
        <v>83</v>
      </c>
      <c r="B33" s="85">
        <v>0.14000000000000001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0.128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0.74299999999999999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0.91099999999999992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0.79400000000000004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9.0000000000000011E-3</v>
      </c>
      <c r="C38" s="85">
        <v>0.95</v>
      </c>
      <c r="D38" s="86">
        <v>2.1711797939563624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2.1782277275840434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2020-08-29T00:02:09Z</dcterms:modified>
</cp:coreProperties>
</file>