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91E6FF1-4AE2-4BCA-AF2F-F3259C6B9A7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<sst xmlns="http://schemas.openxmlformats.org/spreadsheetml/2006/main" count="1109" uniqueCount="272">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</sst>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2686124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0.28079999999999999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6.3E-2</v>
      </c>
    </row>
    <row r="12" spans="1:3" ht="15" customHeight="1">
      <c r="B12" s="7" t="s">
        <v>109</v>
      </c>
      <c r="C12" s="66">
        <v>0.13</v>
      </c>
    </row>
    <row r="13" spans="1:3" ht="15" customHeight="1">
      <c r="B13" s="7" t="s">
        <v>110</v>
      </c>
      <c r="C13" s="66">
        <v>0.63600000000000001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0.47659999999999997</v>
      </c>
    </row>
    <row r="25" spans="1:3" ht="15" customHeight="1">
      <c r="B25" s="20" t="s">
        <v>103</v>
      </c>
      <c r="C25" s="67">
        <v>0.3337</v>
      </c>
    </row>
    <row r="26" spans="1:3" ht="15" customHeight="1">
      <c r="B26" s="20" t="s">
        <v>104</v>
      </c>
      <c r="C26" s="67">
        <v>0.1076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38.5</v>
      </c>
    </row>
    <row r="38" spans="1:5" ht="15" customHeight="1">
      <c r="B38" s="16" t="s">
        <v>91</v>
      </c>
      <c r="C38" s="68">
        <v>79.7</v>
      </c>
      <c r="D38" s="17"/>
      <c r="E38" s="18"/>
    </row>
    <row r="39" spans="1:5" ht="15" customHeight="1">
      <c r="B39" s="16" t="s">
        <v>90</v>
      </c>
      <c r="C39" s="68">
        <v>127.2</v>
      </c>
      <c r="D39" s="17"/>
      <c r="E39" s="17"/>
    </row>
    <row r="40" spans="1:5" ht="15" customHeight="1">
      <c r="B40" s="16" t="s">
        <v>171</v>
      </c>
      <c r="C40" s="68">
        <v>1.38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1.9199999999999998E-2</v>
      </c>
      <c r="D45" s="17"/>
    </row>
    <row r="46" spans="1:5" ht="15.75" customHeight="1">
      <c r="B46" s="16" t="s">
        <v>11</v>
      </c>
      <c r="C46" s="67">
        <v>0.1003</v>
      </c>
      <c r="D46" s="17"/>
    </row>
    <row r="47" spans="1:5" ht="15.75" customHeight="1">
      <c r="B47" s="16" t="s">
        <v>12</v>
      </c>
      <c r="C47" s="67">
        <v>0.23170000000000002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3.1501166968449996</v>
      </c>
      <c r="D51" s="17"/>
    </row>
    <row r="52" spans="1:4" ht="15" customHeight="1">
      <c r="B52" s="16" t="s">
        <v>125</v>
      </c>
      <c r="C52" s="65">
        <v>2.8374764246800002</v>
      </c>
    </row>
    <row r="53" spans="1:4" ht="15.75" customHeight="1">
      <c r="B53" s="16" t="s">
        <v>126</v>
      </c>
      <c r="C53" s="65">
        <v>2.8374764246800002</v>
      </c>
    </row>
    <row r="54" spans="1:4" ht="15.75" customHeight="1">
      <c r="B54" s="16" t="s">
        <v>127</v>
      </c>
      <c r="C54" s="65">
        <v>1.8557493232600002</v>
      </c>
    </row>
    <row r="55" spans="1:4" ht="15.75" customHeight="1">
      <c r="B55" s="16" t="s">
        <v>128</v>
      </c>
      <c r="C55" s="65">
        <v>1.8557493232600002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0.40689612661866142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0.26156000000000001</v>
      </c>
      <c r="E3" s="26">
        <f>frac_mam_12_23months * 2.6</f>
        <v>0.19266</v>
      </c>
      <c r="F3" s="26">
        <f>frac_mam_24_59months * 2.6</f>
        <v>0.21657999999999999</v>
      </c>
    </row>
    <row r="4" spans="1:6" ht="15.75" customHeight="1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0.17706</v>
      </c>
      <c r="E4" s="26">
        <f>frac_sam_12_23months * 2.6</f>
        <v>0.16666000000000003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>
      <c r="A3" s="92">
        <f t="shared" ref="A3:A40" si="2">IF($A$2+ROW(A3)-2&lt;=end_year,A2+1,"")</f>
        <v>2020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>
      <c r="A4" s="92">
        <f t="shared" si="2"/>
        <v>2021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>
      <c r="A5" s="92">
        <f t="shared" si="2"/>
        <v>2022</v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7.2620681999999992E-2</v>
      </c>
    </row>
    <row r="4" spans="1:8" ht="15.75" customHeight="1">
      <c r="B4" s="24" t="s">
        <v>7</v>
      </c>
      <c r="C4" s="76">
        <v>0.16320467971388869</v>
      </c>
    </row>
    <row r="5" spans="1:8" ht="15.75" customHeight="1">
      <c r="B5" s="24" t="s">
        <v>8</v>
      </c>
      <c r="C5" s="76">
        <v>0.11106470855018974</v>
      </c>
    </row>
    <row r="6" spans="1:8" ht="15.75" customHeight="1">
      <c r="B6" s="24" t="s">
        <v>10</v>
      </c>
      <c r="C6" s="76">
        <v>0.14110014165460577</v>
      </c>
    </row>
    <row r="7" spans="1:8" ht="15.75" customHeight="1">
      <c r="B7" s="24" t="s">
        <v>13</v>
      </c>
      <c r="C7" s="76">
        <v>0.13670967490056085</v>
      </c>
    </row>
    <row r="8" spans="1:8" ht="15.75" customHeight="1">
      <c r="B8" s="24" t="s">
        <v>14</v>
      </c>
      <c r="C8" s="76">
        <v>5.60362105753585E-2</v>
      </c>
    </row>
    <row r="9" spans="1:8" ht="15.75" customHeight="1">
      <c r="B9" s="24" t="s">
        <v>27</v>
      </c>
      <c r="C9" s="76">
        <v>4.3260200267963581E-2</v>
      </c>
    </row>
    <row r="10" spans="1:8" ht="15.75" customHeight="1">
      <c r="B10" s="24" t="s">
        <v>15</v>
      </c>
      <c r="C10" s="76">
        <v>0.27600370233743288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8.9499999999999996E-2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0.15710000000000002</v>
      </c>
    </row>
    <row r="29" spans="1:8" ht="15.75" customHeight="1">
      <c r="B29" s="24" t="s">
        <v>41</v>
      </c>
      <c r="C29" s="76">
        <v>0.16940000000000002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0.25659999999999999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0.64560000000000006</v>
      </c>
      <c r="F2" s="77">
        <v>0.41649999999999998</v>
      </c>
      <c r="G2" s="77">
        <v>0.27500000000000002</v>
      </c>
    </row>
    <row r="3" spans="1:15" ht="15.75" customHeight="1">
      <c r="A3" s="5"/>
      <c r="B3" s="11" t="s">
        <v>118</v>
      </c>
      <c r="C3" s="77">
        <v>0.1386</v>
      </c>
      <c r="D3" s="77">
        <v>0.1386</v>
      </c>
      <c r="E3" s="77">
        <v>0.15179999999999999</v>
      </c>
      <c r="F3" s="77">
        <v>0.19589999999999999</v>
      </c>
      <c r="G3" s="77">
        <v>0.22089999999999999</v>
      </c>
    </row>
    <row r="4" spans="1:15" ht="15.75" customHeight="1">
      <c r="A4" s="5"/>
      <c r="B4" s="11" t="s">
        <v>116</v>
      </c>
      <c r="C4" s="78">
        <v>0.1009</v>
      </c>
      <c r="D4" s="78">
        <v>0.1009</v>
      </c>
      <c r="E4" s="78">
        <v>0.11550000000000001</v>
      </c>
      <c r="F4" s="78">
        <v>0.17030000000000001</v>
      </c>
      <c r="G4" s="78">
        <v>0.2021</v>
      </c>
    </row>
    <row r="5" spans="1:15" ht="15.75" customHeight="1">
      <c r="A5" s="5"/>
      <c r="B5" s="11" t="s">
        <v>119</v>
      </c>
      <c r="C5" s="78">
        <v>8.929999999999999E-2</v>
      </c>
      <c r="D5" s="78">
        <v>8.929999999999999E-2</v>
      </c>
      <c r="E5" s="78">
        <v>8.7100000000000011E-2</v>
      </c>
      <c r="F5" s="78">
        <v>0.21729999999999999</v>
      </c>
      <c r="G5" s="78">
        <v>0.30199999999999999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0.58939999999999992</v>
      </c>
      <c r="F8" s="77">
        <v>0.65069999999999995</v>
      </c>
      <c r="G8" s="77">
        <v>0.66220000000000001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0.2419</v>
      </c>
      <c r="F9" s="77">
        <v>0.21100000000000002</v>
      </c>
      <c r="G9" s="77">
        <v>0.22559999999999999</v>
      </c>
    </row>
    <row r="10" spans="1:15" ht="15.75" customHeight="1">
      <c r="B10" s="7" t="s">
        <v>122</v>
      </c>
      <c r="C10" s="78">
        <v>0.13320000000000001</v>
      </c>
      <c r="D10" s="78">
        <v>0.13320000000000001</v>
      </c>
      <c r="E10" s="78">
        <v>0.10060000000000001</v>
      </c>
      <c r="F10" s="78">
        <v>7.4099999999999999E-2</v>
      </c>
      <c r="G10" s="78">
        <v>8.3299999999999999E-2</v>
      </c>
    </row>
    <row r="11" spans="1:15" ht="15.75" customHeight="1">
      <c r="B11" s="7" t="s">
        <v>123</v>
      </c>
      <c r="C11" s="78">
        <v>7.3599999999999999E-2</v>
      </c>
      <c r="D11" s="78">
        <v>7.3599999999999999E-2</v>
      </c>
      <c r="E11" s="78">
        <v>6.8099999999999994E-2</v>
      </c>
      <c r="F11" s="78">
        <v>6.4100000000000004E-2</v>
      </c>
      <c r="G11" s="78">
        <v>2.8900000000000002E-2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0.44595999999999997</v>
      </c>
      <c r="M14" s="80">
        <v>0.44595999999999997</v>
      </c>
      <c r="N14" s="80">
        <v>0.44595999999999997</v>
      </c>
      <c r="O14" s="80">
        <v>0.44595999999999997</v>
      </c>
    </row>
    <row r="15" spans="1:15" ht="15.75" customHeight="1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0.18145939662685823</v>
      </c>
      <c r="M15" s="77">
        <f t="shared" si="0"/>
        <v>0.18145939662685823</v>
      </c>
      <c r="N15" s="77">
        <f t="shared" si="0"/>
        <v>0.18145939662685823</v>
      </c>
      <c r="O15" s="77">
        <f t="shared" si="0"/>
        <v>0.18145939662685823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0.1527</v>
      </c>
      <c r="D2" s="78">
        <v>8.8200000000000001E-2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0.22519999999999998</v>
      </c>
      <c r="D3" s="78">
        <v>0.1517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0.55610000000000004</v>
      </c>
      <c r="D4" s="78">
        <v>0.67180000000000006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6.5999999999999948E-2</v>
      </c>
      <c r="D5" s="77">
        <f t="shared" ref="D5:G5" si="0">1-SUM(D2:D4)</f>
        <v>8.8299999999999934E-2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>
        <v>0.41470000000000007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0.13600000000000001</v>
      </c>
      <c r="D4" s="28">
        <v>0.13550000000000001</v>
      </c>
      <c r="E4" s="28">
        <v>0.13519999999999999</v>
      </c>
      <c r="F4" s="28">
        <v>0.13519999999999999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0.44595999999999997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96.691999999999993</v>
      </c>
      <c r="D13" s="28">
        <v>94.028000000000006</v>
      </c>
      <c r="E13" s="28">
        <v>91.426000000000002</v>
      </c>
      <c r="F13" s="28">
        <v>88.950999999999993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34.366415838237906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54.628292958829128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43.420880966861567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5.9835997085200238E-2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1.294217562276212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1.294217562276212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1.294217562276212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1.294217562276212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17.312042186323456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17.312042186323456</v>
      </c>
      <c r="E15" s="86" t="s">
        <v>201</v>
      </c>
    </row>
    <row r="16" spans="1:5" ht="15.75" customHeight="1">
      <c r="A16" s="53" t="s">
        <v>57</v>
      </c>
      <c r="B16" s="85">
        <v>9.0000000000000011E-3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0.23813432204986437</v>
      </c>
      <c r="E17" s="86" t="s">
        <v>201</v>
      </c>
    </row>
    <row r="18" spans="1:5" ht="15.75" customHeight="1">
      <c r="A18" s="53" t="s">
        <v>175</v>
      </c>
      <c r="B18" s="85">
        <v>8.8000000000000009E-2</v>
      </c>
      <c r="C18" s="85">
        <v>0.95</v>
      </c>
      <c r="D18" s="86">
        <v>1.1126649011537906</v>
      </c>
      <c r="E18" s="86" t="s">
        <v>201</v>
      </c>
    </row>
    <row r="19" spans="1:5" ht="15.75" customHeight="1">
      <c r="A19" s="53" t="s">
        <v>174</v>
      </c>
      <c r="B19" s="85">
        <v>0.11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0.64162710769956899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29.476348850423275</v>
      </c>
      <c r="E22" s="86" t="s">
        <v>201</v>
      </c>
    </row>
    <row r="23" spans="1:5" ht="15.75" customHeight="1">
      <c r="A23" s="53" t="s">
        <v>34</v>
      </c>
      <c r="B23" s="85">
        <v>0.122</v>
      </c>
      <c r="C23" s="85">
        <v>0.95</v>
      </c>
      <c r="D23" s="86">
        <v>5.6282823713961951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25.070390436942869</v>
      </c>
      <c r="E24" s="86" t="s">
        <v>201</v>
      </c>
    </row>
    <row r="25" spans="1:5" ht="15.75" customHeight="1">
      <c r="A25" s="53" t="s">
        <v>87</v>
      </c>
      <c r="B25" s="85">
        <v>9.0000000000000011E-3</v>
      </c>
      <c r="C25" s="85">
        <v>0.95</v>
      </c>
      <c r="D25" s="86">
        <v>24.961580227935766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5.5376219397592585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3.7113710846934169</v>
      </c>
      <c r="E27" s="86" t="s">
        <v>201</v>
      </c>
    </row>
    <row r="28" spans="1:5" ht="15.75" customHeight="1">
      <c r="A28" s="53" t="s">
        <v>84</v>
      </c>
      <c r="B28" s="85">
        <v>0.13200000000000001</v>
      </c>
      <c r="C28" s="85">
        <v>0.95</v>
      </c>
      <c r="D28" s="86">
        <v>0.74287800418600725</v>
      </c>
      <c r="E28" s="86" t="s">
        <v>201</v>
      </c>
    </row>
    <row r="29" spans="1:5" ht="15.75" customHeight="1">
      <c r="A29" s="53" t="s">
        <v>58</v>
      </c>
      <c r="B29" s="85">
        <v>0.11</v>
      </c>
      <c r="C29" s="85">
        <v>0.95</v>
      </c>
      <c r="D29" s="86">
        <v>59.64079630542151</v>
      </c>
      <c r="E29" s="86" t="s">
        <v>201</v>
      </c>
    </row>
    <row r="30" spans="1:5" ht="15.75" customHeight="1">
      <c r="A30" s="53" t="s">
        <v>67</v>
      </c>
      <c r="B30" s="85">
        <v>0.20100000000000001</v>
      </c>
      <c r="C30" s="85">
        <v>0.95</v>
      </c>
      <c r="D30" s="86">
        <v>208.40678232408928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208.40678232408928</v>
      </c>
      <c r="E31" s="86" t="s">
        <v>201</v>
      </c>
    </row>
    <row r="32" spans="1:5" ht="15.75" customHeight="1">
      <c r="A32" s="53" t="s">
        <v>28</v>
      </c>
      <c r="B32" s="85">
        <v>0.11</v>
      </c>
      <c r="C32" s="85">
        <v>0.95</v>
      </c>
      <c r="D32" s="86">
        <v>0.4330445396250559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0.38299999999999995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0.52400000000000002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2.3036608420065234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0.46237714129740198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2020-08-29T00:02:31Z</dcterms:modified>
</cp:coreProperties>
</file>