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4100305-AD84-4951-AF35-0A09C3FA9CD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<sst xmlns="http://schemas.openxmlformats.org/spreadsheetml/2006/main" count="1109" uniqueCount="272">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</sst>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7.0980000000000001E-2</v>
      </c>
      <c r="E3" s="26">
        <f>frac_mam_12_23months * 2.6</f>
        <v>-2.6218318360000001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2.7820000000000004E-2</v>
      </c>
      <c r="E4" s="26">
        <f>frac_sam_12_23months * 2.6</f>
        <v>-1.090440962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48784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57147.944576427646</v>
      </c>
      <c r="I2" s="22">
        <f>G2-H2</f>
        <v>706852.05542357231</v>
      </c>
    </row>
    <row r="3" spans="1:9" ht="15.75" customHeight="1">
      <c r="A3" s="92">
        <f t="shared" ref="A3:A40" si="2">IF($A$2+ROW(A3)-2&lt;=end_year,A2+1,"")</f>
        <v>2021</v>
      </c>
      <c r="B3" s="74">
        <v>48078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56320.901921644152</v>
      </c>
      <c r="I3" s="22">
        <f t="shared" ref="I3:I15" si="3">G3-H3</f>
        <v>703679.09807835589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0.62109999999999999</v>
      </c>
      <c r="F2" s="77">
        <v>0.47659999999999997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0.21899999999999997</v>
      </c>
      <c r="E3" s="77">
        <v>0.24</v>
      </c>
      <c r="F3" s="77">
        <v>0.28179999999999999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0.1016</v>
      </c>
      <c r="F4" s="78">
        <v>0.16089999999999999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3.73E-2</v>
      </c>
      <c r="F5" s="78">
        <v>8.0700000000000008E-2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0.87069999999999992</v>
      </c>
      <c r="F8" s="77">
        <v>2.2058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9.1400000000000009E-2</v>
      </c>
      <c r="F9" s="77">
        <v>0.222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2.7300000000000001E-2</v>
      </c>
      <c r="F10" s="78">
        <v>-1.00839686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1.0700000000000001E-2</v>
      </c>
      <c r="F11" s="78">
        <v>-0.41940036999999997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0.45399999999999996</v>
      </c>
      <c r="D2" s="78">
        <v>0.17420000000000002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0.18260000000000001</v>
      </c>
      <c r="D3" s="78">
        <v>0.18780000000000002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0.27679999999999999</v>
      </c>
      <c r="D4" s="78">
        <v>0.54749999999999999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0.21960000000000002</v>
      </c>
      <c r="D2" s="28">
        <v>0.21839999999999998</v>
      </c>
      <c r="E2" s="28">
        <v>0.21729999999999999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-0.26472361</v>
      </c>
      <c r="D4" s="28">
        <v>-0.24101443</v>
      </c>
      <c r="E4" s="28">
        <v>-0.24101443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0.17420000000000002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0.153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2020-08-28T23:55:44Z</dcterms:modified>
</cp:coreProperties>
</file>