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DA79BE6-4025-42F1-AF50-DFBDF2D834B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<sst xmlns="http://schemas.openxmlformats.org/spreadsheetml/2006/main" count="1109" uniqueCount="272">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</sst>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7.2279999999999997E-2</v>
      </c>
      <c r="E3" s="26">
        <f>frac_mam_12_23months * 2.6</f>
        <v>4.0820000000000009E-2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8.1691479999999993E-3</v>
      </c>
      <c r="E4" s="26">
        <f>frac_sam_12_23months * 2.6</f>
        <v>1.6646552000000002E-2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156236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181432.21781713708</v>
      </c>
      <c r="I2" s="22">
        <f>G2-H2</f>
        <v>1418567.782182863</v>
      </c>
    </row>
    <row r="3" spans="1:9" ht="15.75" customHeight="1">
      <c r="A3" s="92">
        <f t="shared" ref="A3:A40" si="2">IF($A$2+ROW(A3)-2&lt;=end_year,A2+1,"")</f>
        <v>2021</v>
      </c>
      <c r="B3" s="74">
        <v>154429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179333.80248651185</v>
      </c>
      <c r="I3" s="22">
        <f t="shared" ref="I3:I15" si="3">G3-H3</f>
        <v>1436666.1975134881</v>
      </c>
    </row>
    <row r="4" spans="1:9" ht="15.75" customHeight="1">
      <c r="A4" s="92">
        <f t="shared" si="2"/>
        <v>2022</v>
      </c>
      <c r="B4" s="74" t="e">
        <v>#N/A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0.82640000000000002</v>
      </c>
      <c r="F2" s="77">
        <v>0.59740000000000004</v>
      </c>
      <c r="G2" s="77">
        <v>0.52490000000000003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0.1023</v>
      </c>
      <c r="F3" s="77">
        <v>0.255</v>
      </c>
      <c r="G3" s="77">
        <v>0.32770000000000005</v>
      </c>
    </row>
    <row r="4" spans="1:15" ht="15.75" customHeight="1">
      <c r="A4" s="5"/>
      <c r="B4" s="11" t="s">
        <v>116</v>
      </c>
      <c r="C4" s="78">
        <v>2.7900000000000001E-2</v>
      </c>
      <c r="D4" s="78">
        <v>2.7900000000000001E-2</v>
      </c>
      <c r="E4" s="78">
        <v>5.1799999999999999E-2</v>
      </c>
      <c r="F4" s="78">
        <v>0.1038</v>
      </c>
      <c r="G4" s="78">
        <v>0.11220000000000001</v>
      </c>
    </row>
    <row r="5" spans="1:15" ht="15.75" customHeight="1">
      <c r="A5" s="5"/>
      <c r="B5" s="11" t="s">
        <v>119</v>
      </c>
      <c r="C5" s="78">
        <v>2.5099999999999997E-2</v>
      </c>
      <c r="D5" s="78">
        <v>2.52E-2</v>
      </c>
      <c r="E5" s="78">
        <v>1.95E-2</v>
      </c>
      <c r="F5" s="78">
        <v>4.3799999999999999E-2</v>
      </c>
      <c r="G5" s="78">
        <v>3.5099999999999999E-2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0.91599999999999993</v>
      </c>
      <c r="F8" s="77">
        <v>0.93209999999999993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2.7799999999999998E-2</v>
      </c>
      <c r="F10" s="78">
        <v>1.5700000000000002E-2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3.1419799999999999E-3</v>
      </c>
      <c r="F11" s="78">
        <v>6.4025200000000001E-3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0.39868000000000003</v>
      </c>
      <c r="I14" s="80">
        <v>0.39868000000000003</v>
      </c>
      <c r="J14" s="80">
        <v>0.39868000000000003</v>
      </c>
      <c r="K14" s="80">
        <v>0.39868000000000003</v>
      </c>
      <c r="L14" s="80">
        <v>0.36271000000000003</v>
      </c>
      <c r="M14" s="80">
        <v>0.36271000000000003</v>
      </c>
      <c r="N14" s="80">
        <v>0.36271000000000003</v>
      </c>
      <c r="O14" s="80">
        <v>0.36271000000000003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0.20895950396635929</v>
      </c>
      <c r="I15" s="77">
        <f t="shared" si="0"/>
        <v>0.20895950396635929</v>
      </c>
      <c r="J15" s="77">
        <f t="shared" si="0"/>
        <v>0.20895950396635929</v>
      </c>
      <c r="K15" s="77">
        <f t="shared" si="0"/>
        <v>0.20895950396635929</v>
      </c>
      <c r="L15" s="77">
        <f t="shared" si="0"/>
        <v>0.1901066060089249</v>
      </c>
      <c r="M15" s="77">
        <f t="shared" si="0"/>
        <v>0.1901066060089249</v>
      </c>
      <c r="N15" s="77">
        <f t="shared" si="0"/>
        <v>0.1901066060089249</v>
      </c>
      <c r="O15" s="77">
        <f t="shared" si="0"/>
        <v>0.1901066060089249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0.56430000000000002</v>
      </c>
      <c r="D2" s="78">
        <v>0.37719999999999998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0.2681</v>
      </c>
      <c r="D3" s="78">
        <v>0.30309999999999998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0.1231</v>
      </c>
      <c r="D4" s="78">
        <v>0.2903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4.4499999999999984E-2</v>
      </c>
      <c r="D5" s="77">
        <f t="shared" ref="D5:G5" si="0">1-SUM(D2:D4)</f>
        <v>2.9400000000000093E-2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0.1305</v>
      </c>
      <c r="D2" s="28">
        <v>0.12970000000000001</v>
      </c>
      <c r="E2" s="28">
        <v>0.1283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2.822529E-2</v>
      </c>
      <c r="D4" s="28">
        <v>2.6463479999999998E-2</v>
      </c>
      <c r="E4" s="28">
        <v>2.6463479999999998E-2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0.39868000000000003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0.36271000000000003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0.37719999999999998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18.271999999999998</v>
      </c>
      <c r="D13" s="28">
        <v>17.757000000000001</v>
      </c>
      <c r="E13" s="28">
        <v>17.280999999999999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1.9E-2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0.33600000000000002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0.52900000000000003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0.52900000000000003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0.83099999999999996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2020-08-28T23:55:52Z</dcterms:modified>
</cp:coreProperties>
</file>