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22D5463-3DB2-4444-A268-B848B3A79B4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<sst xmlns="http://schemas.openxmlformats.org/spreadsheetml/2006/main" count="2089" uniqueCount="342">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</sst>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1674083.625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4">
        <v>0.79500000000000004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0.193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0.24516551947548301</v>
      </c>
    </row>
    <row r="30" spans="1:3" ht="14.25" customHeight="1" x14ac:dyDescent="0.25">
      <c r="B30" s="25" t="s">
        <v>27</v>
      </c>
      <c r="C30" s="100">
        <v>0.14159292038584101</v>
      </c>
    </row>
    <row r="31" spans="1:3" ht="14.25" customHeight="1" x14ac:dyDescent="0.25">
      <c r="B31" s="25" t="s">
        <v>28</v>
      </c>
      <c r="C31" s="100">
        <v>0.11897738448810199</v>
      </c>
    </row>
    <row r="32" spans="1:3" ht="14.25" customHeight="1" x14ac:dyDescent="0.25">
      <c r="B32" s="25" t="s">
        <v>29</v>
      </c>
      <c r="C32" s="100">
        <v>0.49426417565057301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7.0572726399573904</v>
      </c>
    </row>
    <row r="38" spans="1:5" ht="15" customHeight="1" x14ac:dyDescent="0.25">
      <c r="B38" s="11" t="s">
        <v>34</v>
      </c>
      <c r="C38" s="43">
        <v>12.0379280801391</v>
      </c>
      <c r="D38" s="12"/>
      <c r="E38" s="13"/>
    </row>
    <row r="39" spans="1:5" ht="15" customHeight="1" x14ac:dyDescent="0.25">
      <c r="B39" s="11" t="s">
        <v>35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99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1.0609499999999999E-2</v>
      </c>
      <c r="D45" s="12"/>
    </row>
    <row r="46" spans="1:5" ht="15.75" customHeight="1" x14ac:dyDescent="0.25">
      <c r="B46" s="11" t="s">
        <v>41</v>
      </c>
      <c r="C46" s="45">
        <v>4.0149039999999997E-2</v>
      </c>
      <c r="D46" s="12"/>
    </row>
    <row r="47" spans="1:5" ht="15.75" customHeight="1" x14ac:dyDescent="0.25">
      <c r="B47" s="11" t="s">
        <v>42</v>
      </c>
      <c r="C47" s="45">
        <v>8.6365899999999995E-2</v>
      </c>
      <c r="D47" s="12"/>
      <c r="E47" s="13"/>
    </row>
    <row r="48" spans="1:5" ht="15" customHeight="1" x14ac:dyDescent="0.25">
      <c r="B48" s="11" t="s">
        <v>43</v>
      </c>
      <c r="C48" s="46">
        <v>0.86287555999999999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0.55768200000000001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0.67118326630748693</v>
      </c>
      <c r="C2" s="57">
        <v>0.95</v>
      </c>
      <c r="D2" s="58">
        <v>69.98595024529601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40.148121577173832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601.85268684878201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1.780288519207611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0.207984246791931</v>
      </c>
      <c r="C10" s="57">
        <v>0.95</v>
      </c>
      <c r="D10" s="58">
        <v>13.28042102096974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0.207984246791931</v>
      </c>
      <c r="C11" s="57">
        <v>0.95</v>
      </c>
      <c r="D11" s="58">
        <v>13.28042102096974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0.207984246791931</v>
      </c>
      <c r="C12" s="57">
        <v>0.95</v>
      </c>
      <c r="D12" s="58">
        <v>13.28042102096974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0.207984246791931</v>
      </c>
      <c r="C13" s="57">
        <v>0.95</v>
      </c>
      <c r="D13" s="58">
        <v>13.28042102096974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0.207984246791931</v>
      </c>
      <c r="C14" s="57">
        <v>0.95</v>
      </c>
      <c r="D14" s="58">
        <v>13.28042102096974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0.207984246791931</v>
      </c>
      <c r="C15" s="57">
        <v>0.95</v>
      </c>
      <c r="D15" s="58">
        <v>13.28042102096974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0.98718682086509035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13.818442191631251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13.818442191631251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0.9024046</v>
      </c>
      <c r="C21" s="57">
        <v>0.95</v>
      </c>
      <c r="D21" s="58">
        <v>30.960439902477539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23.05841012764267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4.4469886479598264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0.22810893238339999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0.16221472121003699</v>
      </c>
      <c r="C27" s="57">
        <v>0.95</v>
      </c>
      <c r="D27" s="58">
        <v>18.844293755198361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0.87988716035316306</v>
      </c>
      <c r="C29" s="57">
        <v>0.95</v>
      </c>
      <c r="D29" s="58">
        <v>140.93703453269751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0.69989222611764845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2.147228290957607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3.4506874250287209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0.87825464463442104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205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3.3000000000000002E-2</v>
      </c>
      <c r="E2" s="62">
        <f>food_insecure</f>
        <v>3.3000000000000002E-2</v>
      </c>
      <c r="F2" s="62">
        <f>food_insecure</f>
        <v>3.3000000000000002E-2</v>
      </c>
      <c r="G2" s="62">
        <f>food_insecure</f>
        <v>3.3000000000000002E-2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3.3000000000000002E-2</v>
      </c>
      <c r="F5" s="62">
        <f>food_insecure</f>
        <v>3.3000000000000002E-2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3.3000000000000002E-2</v>
      </c>
      <c r="F8" s="62">
        <f>food_insecure</f>
        <v>3.3000000000000002E-2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3.3000000000000002E-2</v>
      </c>
      <c r="F9" s="62">
        <f>food_insecure</f>
        <v>3.3000000000000002E-2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3.3000000000000002E-2</v>
      </c>
      <c r="I15" s="62">
        <f>food_insecure</f>
        <v>3.3000000000000002E-2</v>
      </c>
      <c r="J15" s="62">
        <f>food_insecure</f>
        <v>3.3000000000000002E-2</v>
      </c>
      <c r="K15" s="62">
        <f>food_insecure</f>
        <v>3.3000000000000002E-2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0.79500000000000004</v>
      </c>
      <c r="I18" s="62">
        <f>frac_PW_health_facility</f>
        <v>0.79500000000000004</v>
      </c>
      <c r="J18" s="62">
        <f>frac_PW_health_facility</f>
        <v>0.79500000000000004</v>
      </c>
      <c r="K18" s="62">
        <f>frac_PW_health_facility</f>
        <v>0.79500000000000004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0.193</v>
      </c>
      <c r="M24" s="62">
        <f>famplan_unmet_need</f>
        <v>0.193</v>
      </c>
      <c r="N24" s="62">
        <f>famplan_unmet_need</f>
        <v>0.193</v>
      </c>
      <c r="O24" s="62">
        <f>famplan_unmet_need</f>
        <v>0.193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5.3299260803222628E-2</v>
      </c>
      <c r="M25" s="62">
        <f>(1-food_insecure)*(0.49)+food_insecure*(0.7)</f>
        <v>0.49692999999999998</v>
      </c>
      <c r="N25" s="62">
        <f>(1-food_insecure)*(0.49)+food_insecure*(0.7)</f>
        <v>0.49692999999999998</v>
      </c>
      <c r="O25" s="62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2.2842540344238268E-2</v>
      </c>
      <c r="M26" s="62">
        <f>(1-food_insecure)*(0.21)+food_insecure*(0.3)</f>
        <v>0.21296999999999996</v>
      </c>
      <c r="N26" s="62">
        <f>(1-food_insecure)*(0.21)+food_insecure*(0.3)</f>
        <v>0.21296999999999996</v>
      </c>
      <c r="O26" s="62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3.1115278930664046E-2</v>
      </c>
      <c r="M27" s="62">
        <f>(1-food_insecure)*(0.3)</f>
        <v>0.29009999999999997</v>
      </c>
      <c r="N27" s="62">
        <f>(1-food_insecure)*(0.3)</f>
        <v>0.29009999999999997</v>
      </c>
      <c r="O27" s="62">
        <f>(1-food_insecure)*(0.3)</f>
        <v>0.29009999999999997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0.89274291992187504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328266.22360000003</v>
      </c>
      <c r="C2" s="50">
        <v>740000</v>
      </c>
      <c r="D2" s="50">
        <v>1445000</v>
      </c>
      <c r="E2" s="50">
        <v>1291000</v>
      </c>
      <c r="F2" s="50">
        <v>1059000</v>
      </c>
      <c r="G2" s="17">
        <f t="shared" ref="G2:G16" si="0">C2+D2+E2+F2</f>
        <v>4535000</v>
      </c>
      <c r="H2" s="17">
        <f t="shared" ref="H2:H40" si="1">(B2 + stillbirth*B2/(1000-stillbirth))/(1-abortion)</f>
        <v>376311.35039620573</v>
      </c>
      <c r="I2" s="17">
        <f t="shared" ref="I2:I40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8.9682898450987814E-2</v>
      </c>
    </row>
    <row r="5" spans="1:8" ht="15.75" customHeight="1" x14ac:dyDescent="0.25">
      <c r="B5" s="19" t="s">
        <v>70</v>
      </c>
      <c r="C5" s="51">
        <v>2.9863112064115072E-2</v>
      </c>
    </row>
    <row r="6" spans="1:8" ht="15.75" customHeight="1" x14ac:dyDescent="0.25">
      <c r="B6" s="19" t="s">
        <v>71</v>
      </c>
      <c r="C6" s="51">
        <v>0.11086759616279079</v>
      </c>
    </row>
    <row r="7" spans="1:8" ht="15.75" customHeight="1" x14ac:dyDescent="0.25">
      <c r="B7" s="19" t="s">
        <v>72</v>
      </c>
      <c r="C7" s="51">
        <v>0.42426452394349901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0.25086647394182487</v>
      </c>
    </row>
    <row r="10" spans="1:8" ht="15.75" customHeight="1" x14ac:dyDescent="0.25">
      <c r="B10" s="19" t="s">
        <v>75</v>
      </c>
      <c r="C10" s="51">
        <v>9.4455395436782455E-2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3.1690589532637509E-2</v>
      </c>
      <c r="D14" s="51">
        <v>3.1690589532637509E-2</v>
      </c>
      <c r="E14" s="51">
        <v>3.1690589532637509E-2</v>
      </c>
      <c r="F14" s="51">
        <v>3.1690589532637509E-2</v>
      </c>
    </row>
    <row r="15" spans="1:8" ht="15.75" customHeight="1" x14ac:dyDescent="0.25">
      <c r="B15" s="19" t="s">
        <v>82</v>
      </c>
      <c r="C15" s="51">
        <v>0.2220632251022788</v>
      </c>
      <c r="D15" s="51">
        <v>0.2220632251022788</v>
      </c>
      <c r="E15" s="51">
        <v>0.2220632251022788</v>
      </c>
      <c r="F15" s="51">
        <v>0.2220632251022788</v>
      </c>
    </row>
    <row r="16" spans="1:8" ht="15.75" customHeight="1" x14ac:dyDescent="0.25">
      <c r="B16" s="19" t="s">
        <v>83</v>
      </c>
      <c r="C16" s="51">
        <v>1.5846024110582661E-2</v>
      </c>
      <c r="D16" s="51">
        <v>1.5846024110582661E-2</v>
      </c>
      <c r="E16" s="51">
        <v>1.5846024110582661E-2</v>
      </c>
      <c r="F16" s="51">
        <v>1.5846024110582661E-2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5.8572461888568416E-3</v>
      </c>
      <c r="D19" s="51">
        <v>5.8572461888568416E-3</v>
      </c>
      <c r="E19" s="51">
        <v>5.8572461888568416E-3</v>
      </c>
      <c r="F19" s="51">
        <v>5.8572461888568416E-3</v>
      </c>
    </row>
    <row r="20" spans="1:8" ht="15.75" customHeight="1" x14ac:dyDescent="0.25">
      <c r="B20" s="19" t="s">
        <v>87</v>
      </c>
      <c r="C20" s="51">
        <v>2.4631062067020908E-2</v>
      </c>
      <c r="D20" s="51">
        <v>2.4631062067020908E-2</v>
      </c>
      <c r="E20" s="51">
        <v>2.4631062067020908E-2</v>
      </c>
      <c r="F20" s="51">
        <v>2.4631062067020908E-2</v>
      </c>
    </row>
    <row r="21" spans="1:8" ht="15.75" customHeight="1" x14ac:dyDescent="0.25">
      <c r="B21" s="19" t="s">
        <v>88</v>
      </c>
      <c r="C21" s="51">
        <v>0.17593836321682649</v>
      </c>
      <c r="D21" s="51">
        <v>0.17593836321682649</v>
      </c>
      <c r="E21" s="51">
        <v>0.17593836321682649</v>
      </c>
      <c r="F21" s="51">
        <v>0.17593836321682649</v>
      </c>
    </row>
    <row r="22" spans="1:8" ht="15.75" customHeight="1" x14ac:dyDescent="0.25">
      <c r="B22" s="19" t="s">
        <v>89</v>
      </c>
      <c r="C22" s="51">
        <v>0.52397348978179681</v>
      </c>
      <c r="D22" s="51">
        <v>0.52397348978179681</v>
      </c>
      <c r="E22" s="51">
        <v>0.52397348978179681</v>
      </c>
      <c r="F22" s="51">
        <v>0.52397348978179681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6.7922542000000002E-2</v>
      </c>
    </row>
    <row r="27" spans="1:8" ht="15.75" customHeight="1" x14ac:dyDescent="0.25">
      <c r="B27" s="19" t="s">
        <v>92</v>
      </c>
      <c r="C27" s="51">
        <v>3.9153998000000002E-2</v>
      </c>
    </row>
    <row r="28" spans="1:8" ht="15.75" customHeight="1" x14ac:dyDescent="0.25">
      <c r="B28" s="19" t="s">
        <v>93</v>
      </c>
      <c r="C28" s="51">
        <v>0.14092202700000001</v>
      </c>
    </row>
    <row r="29" spans="1:8" ht="15.75" customHeight="1" x14ac:dyDescent="0.25">
      <c r="B29" s="19" t="s">
        <v>94</v>
      </c>
      <c r="C29" s="51">
        <v>0.29517143400000001</v>
      </c>
    </row>
    <row r="30" spans="1:8" ht="15.75" customHeight="1" x14ac:dyDescent="0.25">
      <c r="B30" s="19" t="s">
        <v>95</v>
      </c>
      <c r="C30" s="51">
        <v>4.8052300999999999E-2</v>
      </c>
    </row>
    <row r="31" spans="1:8" ht="15.75" customHeight="1" x14ac:dyDescent="0.25">
      <c r="B31" s="19" t="s">
        <v>96</v>
      </c>
      <c r="C31" s="51">
        <v>8.049626E-2</v>
      </c>
    </row>
    <row r="32" spans="1:8" ht="15.75" customHeight="1" x14ac:dyDescent="0.25">
      <c r="B32" s="19" t="s">
        <v>97</v>
      </c>
      <c r="C32" s="51">
        <v>1.1478149E-2</v>
      </c>
    </row>
    <row r="33" spans="2:3" ht="15.75" customHeight="1" x14ac:dyDescent="0.25">
      <c r="B33" s="19" t="s">
        <v>98</v>
      </c>
      <c r="C33" s="51">
        <v>0.18240295500000001</v>
      </c>
    </row>
    <row r="34" spans="2:3" ht="15.75" customHeight="1" x14ac:dyDescent="0.25">
      <c r="B34" s="19" t="s">
        <v>99</v>
      </c>
      <c r="C34" s="51">
        <v>0.13440033400000001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104</v>
      </c>
      <c r="C4" s="53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105</v>
      </c>
      <c r="C5" s="53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109</v>
      </c>
      <c r="C10" s="53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110</v>
      </c>
      <c r="C11" s="53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5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5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5">
      <c r="B5" s="3" t="s">
        <v>122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2023-01-17T02:32:23Z</dcterms:modified>
</cp:coreProperties>
</file>