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9CDE023-7B54-4B00-8263-98E2A0ED8EF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<sst xmlns="http://schemas.openxmlformats.org/spreadsheetml/2006/main" count="2089" uniqueCount="342">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</sst>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204776.685546875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0.66900000000000004</v>
      </c>
    </row>
    <row r="12" spans="1:3" ht="15" customHeight="1" x14ac:dyDescent="0.25">
      <c r="B12" s="5" t="s">
        <v>12</v>
      </c>
      <c r="C12" s="44">
        <v>0.54299999999999993</v>
      </c>
    </row>
    <row r="13" spans="1:3" ht="15" customHeight="1" x14ac:dyDescent="0.25">
      <c r="B13" s="5" t="s">
        <v>13</v>
      </c>
      <c r="C13" s="44">
        <v>0.79500000000000004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0.17019999999999999</v>
      </c>
    </row>
    <row r="24" spans="1:3" ht="15" customHeight="1" x14ac:dyDescent="0.25">
      <c r="B24" s="15" t="s">
        <v>22</v>
      </c>
      <c r="C24" s="45">
        <v>0.45119999999999999</v>
      </c>
    </row>
    <row r="25" spans="1:3" ht="15" customHeight="1" x14ac:dyDescent="0.25">
      <c r="B25" s="15" t="s">
        <v>23</v>
      </c>
      <c r="C25" s="45">
        <v>0.29249999999999998</v>
      </c>
    </row>
    <row r="26" spans="1:3" ht="15" customHeight="1" x14ac:dyDescent="0.25">
      <c r="B26" s="15" t="s">
        <v>24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100">
        <v>5.4334968835213812E-2</v>
      </c>
    </row>
    <row r="31" spans="1:3" ht="14.25" customHeight="1" x14ac:dyDescent="0.25">
      <c r="B31" s="25" t="s">
        <v>28</v>
      </c>
      <c r="C31" s="100">
        <v>0.12809177283586601</v>
      </c>
    </row>
    <row r="32" spans="1:3" ht="14.25" customHeight="1" x14ac:dyDescent="0.25">
      <c r="B32" s="25" t="s">
        <v>29</v>
      </c>
      <c r="C32" s="100">
        <v>0.62082239307383003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99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2.6140900000000002E-2</v>
      </c>
      <c r="D45" s="12"/>
    </row>
    <row r="46" spans="1:5" ht="15.75" customHeight="1" x14ac:dyDescent="0.25">
      <c r="B46" s="11" t="s">
        <v>41</v>
      </c>
      <c r="C46" s="45">
        <v>0.1385284</v>
      </c>
      <c r="D46" s="12"/>
    </row>
    <row r="47" spans="1:5" ht="15.75" customHeight="1" x14ac:dyDescent="0.25">
      <c r="B47" s="11" t="s">
        <v>42</v>
      </c>
      <c r="C47" s="45">
        <v>0.22865260000000001</v>
      </c>
      <c r="D47" s="12"/>
      <c r="E47" s="13"/>
    </row>
    <row r="48" spans="1:5" ht="15" customHeight="1" x14ac:dyDescent="0.25">
      <c r="B48" s="11" t="s">
        <v>43</v>
      </c>
      <c r="C48" s="46">
        <v>0.6066781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0.42923099999999997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0.51858755925</v>
      </c>
      <c r="C2" s="57">
        <v>0.95</v>
      </c>
      <c r="D2" s="58">
        <v>87.391752012908441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40.53825169220913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874.73534732467272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0.93694880533897928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0.16069834920000001</v>
      </c>
      <c r="C10" s="57">
        <v>0.95</v>
      </c>
      <c r="D10" s="58">
        <v>13.67055113600504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0.16069834920000001</v>
      </c>
      <c r="C11" s="57">
        <v>0.95</v>
      </c>
      <c r="D11" s="58">
        <v>13.67055113600504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0.16069834920000001</v>
      </c>
      <c r="C12" s="57">
        <v>0.95</v>
      </c>
      <c r="D12" s="58">
        <v>13.67055113600504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0.16069834920000001</v>
      </c>
      <c r="C13" s="57">
        <v>0.95</v>
      </c>
      <c r="D13" s="58">
        <v>13.67055113600504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0.16069834920000001</v>
      </c>
      <c r="C14" s="57">
        <v>0.95</v>
      </c>
      <c r="D14" s="58">
        <v>13.67055113600504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0.16069834920000001</v>
      </c>
      <c r="C15" s="57">
        <v>0.95</v>
      </c>
      <c r="D15" s="58">
        <v>13.67055113600504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1.3773362239396929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0.27600000000000002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</v>
      </c>
      <c r="C18" s="57">
        <v>0.95</v>
      </c>
      <c r="D18" s="58">
        <v>20.02723308412703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20.02723308412703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0.67299999999999993</v>
      </c>
      <c r="C21" s="57">
        <v>0.95</v>
      </c>
      <c r="D21" s="58">
        <v>10.32305644607259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23.936202886472088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4.6908199698568867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0.17012026699999999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0.12533467470000001</v>
      </c>
      <c r="C27" s="57">
        <v>0.95</v>
      </c>
      <c r="D27" s="58">
        <v>19.219496467459528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0.66312790021524293</v>
      </c>
      <c r="C29" s="57">
        <v>0.95</v>
      </c>
      <c r="D29" s="58">
        <v>180.6631632031546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1.304771366326084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3.0250294891780638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0.63700000000000001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0.09</v>
      </c>
      <c r="C38" s="57">
        <v>0.95</v>
      </c>
      <c r="D38" s="58">
        <v>6.1461020173279026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0.40781970143219798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0.54299999999999993</v>
      </c>
      <c r="E10" s="62">
        <f>IF(ISBLANK(comm_deliv), frac_children_health_facility,1)</f>
        <v>0.54299999999999993</v>
      </c>
      <c r="F10" s="62">
        <f>IF(ISBLANK(comm_deliv), frac_children_health_facility,1)</f>
        <v>0.54299999999999993</v>
      </c>
      <c r="G10" s="62">
        <f>IF(ISBLANK(comm_deliv), frac_children_health_facility,1)</f>
        <v>0.54299999999999993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0.66900000000000004</v>
      </c>
      <c r="I18" s="62">
        <f>frac_PW_health_facility</f>
        <v>0.66900000000000004</v>
      </c>
      <c r="J18" s="62">
        <f>frac_PW_health_facility</f>
        <v>0.66900000000000004</v>
      </c>
      <c r="K18" s="62">
        <f>frac_PW_health_facility</f>
        <v>0.66900000000000004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0.97</v>
      </c>
      <c r="I19" s="62">
        <f>frac_malaria_risk</f>
        <v>0.97</v>
      </c>
      <c r="J19" s="62">
        <f>frac_malaria_risk</f>
        <v>0.97</v>
      </c>
      <c r="K19" s="62">
        <f>frac_malaria_risk</f>
        <v>0.97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0.79500000000000004</v>
      </c>
      <c r="M24" s="62">
        <f>famplan_unmet_need</f>
        <v>0.79500000000000004</v>
      </c>
      <c r="N24" s="62">
        <f>famplan_unmet_need</f>
        <v>0.79500000000000004</v>
      </c>
      <c r="O24" s="62">
        <f>famplan_unmet_need</f>
        <v>0.79500000000000004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0.33236672209398005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0.14244288089742002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0.19915718620860001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0.97</v>
      </c>
      <c r="D34" s="62">
        <f t="shared" si="3"/>
        <v>0.97</v>
      </c>
      <c r="E34" s="62">
        <f t="shared" si="3"/>
        <v>0.97</v>
      </c>
      <c r="F34" s="62">
        <f t="shared" si="3"/>
        <v>0.97</v>
      </c>
      <c r="G34" s="62">
        <f t="shared" si="3"/>
        <v>0.97</v>
      </c>
      <c r="H34" s="62">
        <f t="shared" si="3"/>
        <v>0.97</v>
      </c>
      <c r="I34" s="62">
        <f t="shared" si="3"/>
        <v>0.97</v>
      </c>
      <c r="J34" s="62">
        <f t="shared" si="3"/>
        <v>0.97</v>
      </c>
      <c r="K34" s="62">
        <f t="shared" si="3"/>
        <v>0.97</v>
      </c>
      <c r="L34" s="62">
        <f t="shared" si="3"/>
        <v>0.97</v>
      </c>
      <c r="M34" s="62">
        <f t="shared" si="3"/>
        <v>0.97</v>
      </c>
      <c r="N34" s="62">
        <f t="shared" si="3"/>
        <v>0.97</v>
      </c>
      <c r="O34" s="62">
        <f t="shared" si="3"/>
        <v>0.97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46241.553599999992</v>
      </c>
      <c r="C2" s="50">
        <v>63000</v>
      </c>
      <c r="D2" s="50">
        <v>117000</v>
      </c>
      <c r="E2" s="50">
        <v>93000</v>
      </c>
      <c r="F2" s="50">
        <v>47000</v>
      </c>
      <c r="G2" s="17">
        <f t="shared" ref="G2:G16" si="0">C2+D2+E2+F2</f>
        <v>320000</v>
      </c>
      <c r="H2" s="17">
        <f t="shared" ref="H2:H40" si="1">(B2 + stillbirth*B2/(1000-stillbirth))/(1-abortion)</f>
        <v>53351.716138654752</v>
      </c>
      <c r="I2" s="17">
        <f t="shared" ref="I2:I40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1.0024559256756931E-2</v>
      </c>
    </row>
    <row r="4" spans="1:8" ht="15.75" customHeight="1" x14ac:dyDescent="0.25">
      <c r="B4" s="19" t="s">
        <v>69</v>
      </c>
      <c r="C4" s="51">
        <v>9.6679763631924334E-2</v>
      </c>
    </row>
    <row r="5" spans="1:8" ht="15.75" customHeight="1" x14ac:dyDescent="0.25">
      <c r="B5" s="19" t="s">
        <v>70</v>
      </c>
      <c r="C5" s="51">
        <v>7.2481780052522038E-2</v>
      </c>
    </row>
    <row r="6" spans="1:8" ht="15.75" customHeight="1" x14ac:dyDescent="0.25">
      <c r="B6" s="19" t="s">
        <v>71</v>
      </c>
      <c r="C6" s="51">
        <v>0.3070462971818726</v>
      </c>
    </row>
    <row r="7" spans="1:8" ht="15.75" customHeight="1" x14ac:dyDescent="0.25">
      <c r="B7" s="19" t="s">
        <v>72</v>
      </c>
      <c r="C7" s="51">
        <v>0.31418211522061812</v>
      </c>
    </row>
    <row r="8" spans="1:8" ht="15.75" customHeight="1" x14ac:dyDescent="0.25">
      <c r="B8" s="19" t="s">
        <v>73</v>
      </c>
      <c r="C8" s="51">
        <v>1.5948282635923398E-2</v>
      </c>
    </row>
    <row r="9" spans="1:8" ht="15.75" customHeight="1" x14ac:dyDescent="0.25">
      <c r="B9" s="19" t="s">
        <v>74</v>
      </c>
      <c r="C9" s="51">
        <v>7.9035157105624143E-2</v>
      </c>
    </row>
    <row r="10" spans="1:8" ht="15.75" customHeight="1" x14ac:dyDescent="0.25">
      <c r="B10" s="19" t="s">
        <v>75</v>
      </c>
      <c r="C10" s="51">
        <v>0.1046020449147585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9.095171912479158E-2</v>
      </c>
      <c r="D14" s="51">
        <v>9.095171912479158E-2</v>
      </c>
      <c r="E14" s="51">
        <v>9.095171912479158E-2</v>
      </c>
      <c r="F14" s="51">
        <v>9.095171912479158E-2</v>
      </c>
    </row>
    <row r="15" spans="1:8" ht="15.75" customHeight="1" x14ac:dyDescent="0.25">
      <c r="B15" s="19" t="s">
        <v>82</v>
      </c>
      <c r="C15" s="51">
        <v>0.1716411339211116</v>
      </c>
      <c r="D15" s="51">
        <v>0.1716411339211116</v>
      </c>
      <c r="E15" s="51">
        <v>0.1716411339211116</v>
      </c>
      <c r="F15" s="51">
        <v>0.1716411339211116</v>
      </c>
    </row>
    <row r="16" spans="1:8" ht="15.75" customHeight="1" x14ac:dyDescent="0.25">
      <c r="B16" s="19" t="s">
        <v>83</v>
      </c>
      <c r="C16" s="51">
        <v>1.4349124773716341E-2</v>
      </c>
      <c r="D16" s="51">
        <v>1.4349124773716341E-2</v>
      </c>
      <c r="E16" s="51">
        <v>1.4349124773716341E-2</v>
      </c>
      <c r="F16" s="51">
        <v>1.4349124773716341E-2</v>
      </c>
    </row>
    <row r="17" spans="1:8" ht="15.75" customHeight="1" x14ac:dyDescent="0.25">
      <c r="B17" s="19" t="s">
        <v>84</v>
      </c>
      <c r="C17" s="51">
        <v>2.9503336763921941E-2</v>
      </c>
      <c r="D17" s="51">
        <v>2.9503336763921941E-2</v>
      </c>
      <c r="E17" s="51">
        <v>2.9503336763921941E-2</v>
      </c>
      <c r="F17" s="51">
        <v>2.9503336763921941E-2</v>
      </c>
    </row>
    <row r="18" spans="1:8" ht="15.75" customHeight="1" x14ac:dyDescent="0.25">
      <c r="B18" s="19" t="s">
        <v>85</v>
      </c>
      <c r="C18" s="51">
        <v>0.2226016669960329</v>
      </c>
      <c r="D18" s="51">
        <v>0.2226016669960329</v>
      </c>
      <c r="E18" s="51">
        <v>0.2226016669960329</v>
      </c>
      <c r="F18" s="51">
        <v>0.2226016669960329</v>
      </c>
    </row>
    <row r="19" spans="1:8" ht="15.75" customHeight="1" x14ac:dyDescent="0.25">
      <c r="B19" s="19" t="s">
        <v>86</v>
      </c>
      <c r="C19" s="51">
        <v>1.7005759860645349E-2</v>
      </c>
      <c r="D19" s="51">
        <v>1.7005759860645349E-2</v>
      </c>
      <c r="E19" s="51">
        <v>1.7005759860645349E-2</v>
      </c>
      <c r="F19" s="51">
        <v>1.7005759860645349E-2</v>
      </c>
    </row>
    <row r="20" spans="1:8" ht="15.75" customHeight="1" x14ac:dyDescent="0.25">
      <c r="B20" s="19" t="s">
        <v>87</v>
      </c>
      <c r="C20" s="51">
        <v>0.205717150877298</v>
      </c>
      <c r="D20" s="51">
        <v>0.205717150877298</v>
      </c>
      <c r="E20" s="51">
        <v>0.205717150877298</v>
      </c>
      <c r="F20" s="51">
        <v>0.205717150877298</v>
      </c>
    </row>
    <row r="21" spans="1:8" ht="15.75" customHeight="1" x14ac:dyDescent="0.25">
      <c r="B21" s="19" t="s">
        <v>88</v>
      </c>
      <c r="C21" s="51">
        <v>4.973901332688601E-2</v>
      </c>
      <c r="D21" s="51">
        <v>4.973901332688601E-2</v>
      </c>
      <c r="E21" s="51">
        <v>4.973901332688601E-2</v>
      </c>
      <c r="F21" s="51">
        <v>4.973901332688601E-2</v>
      </c>
    </row>
    <row r="22" spans="1:8" ht="15.75" customHeight="1" x14ac:dyDescent="0.25">
      <c r="B22" s="19" t="s">
        <v>89</v>
      </c>
      <c r="C22" s="51">
        <v>0.19849109435559631</v>
      </c>
      <c r="D22" s="51">
        <v>0.19849109435559631</v>
      </c>
      <c r="E22" s="51">
        <v>0.19849109435559631</v>
      </c>
      <c r="F22" s="51">
        <v>0.19849109435559631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8.6943652999999996E-2</v>
      </c>
    </row>
    <row r="27" spans="1:8" ht="15.75" customHeight="1" x14ac:dyDescent="0.25">
      <c r="B27" s="19" t="s">
        <v>92</v>
      </c>
      <c r="C27" s="51">
        <v>8.5220880000000006E-3</v>
      </c>
    </row>
    <row r="28" spans="1:8" ht="15.75" customHeight="1" x14ac:dyDescent="0.25">
      <c r="B28" s="19" t="s">
        <v>93</v>
      </c>
      <c r="C28" s="51">
        <v>0.152896541</v>
      </c>
    </row>
    <row r="29" spans="1:8" ht="15.75" customHeight="1" x14ac:dyDescent="0.25">
      <c r="B29" s="19" t="s">
        <v>94</v>
      </c>
      <c r="C29" s="51">
        <v>0.16599547100000001</v>
      </c>
    </row>
    <row r="30" spans="1:8" ht="15.75" customHeight="1" x14ac:dyDescent="0.25">
      <c r="B30" s="19" t="s">
        <v>95</v>
      </c>
      <c r="C30" s="51">
        <v>0.10566703099999999</v>
      </c>
    </row>
    <row r="31" spans="1:8" ht="15.75" customHeight="1" x14ac:dyDescent="0.25">
      <c r="B31" s="19" t="s">
        <v>96</v>
      </c>
      <c r="C31" s="51">
        <v>0.108493031</v>
      </c>
    </row>
    <row r="32" spans="1:8" ht="15.75" customHeight="1" x14ac:dyDescent="0.25">
      <c r="B32" s="19" t="s">
        <v>97</v>
      </c>
      <c r="C32" s="51">
        <v>1.8539073999999999E-2</v>
      </c>
    </row>
    <row r="33" spans="2:3" ht="15.75" customHeight="1" x14ac:dyDescent="0.25">
      <c r="B33" s="19" t="s">
        <v>98</v>
      </c>
      <c r="C33" s="51">
        <v>8.3873541999999995E-2</v>
      </c>
    </row>
    <row r="34" spans="2:3" ht="15.75" customHeight="1" x14ac:dyDescent="0.25">
      <c r="B34" s="19" t="s">
        <v>99</v>
      </c>
      <c r="C34" s="51">
        <v>0.26906956999999998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53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53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53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53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5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5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2023-01-17T02:32:30Z</dcterms:modified>
</cp:coreProperties>
</file>