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065BAD23-3F22-49DA-A2EA-993A49970350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<sst xmlns="http://schemas.openxmlformats.org/spreadsheetml/2006/main" count="2089" uniqueCount="342">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</sst>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537419.3125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0.64993591308593812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0.36399999999999999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3.5799999999999998E-2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0.41830000000000001</v>
      </c>
    </row>
    <row r="26" spans="1:3" ht="15" customHeight="1" x14ac:dyDescent="0.25">
      <c r="B26" s="15" t="s">
        <v>24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4.1519983789687398</v>
      </c>
    </row>
    <row r="38" spans="1:5" ht="15" customHeight="1" x14ac:dyDescent="0.25">
      <c r="B38" s="11" t="s">
        <v>34</v>
      </c>
      <c r="C38" s="43">
        <v>6.1646907738214702</v>
      </c>
      <c r="D38" s="12"/>
      <c r="E38" s="13"/>
    </row>
    <row r="39" spans="1:5" ht="15" customHeight="1" x14ac:dyDescent="0.25">
      <c r="B39" s="11" t="s">
        <v>35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99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1.74939E-2</v>
      </c>
      <c r="D45" s="12"/>
    </row>
    <row r="46" spans="1:5" ht="15.75" customHeight="1" x14ac:dyDescent="0.25">
      <c r="B46" s="11" t="s">
        <v>41</v>
      </c>
      <c r="C46" s="45">
        <v>6.1243899999999997E-2</v>
      </c>
      <c r="D46" s="12"/>
    </row>
    <row r="47" spans="1:5" ht="15.75" customHeight="1" x14ac:dyDescent="0.25">
      <c r="B47" s="11" t="s">
        <v>42</v>
      </c>
      <c r="C47" s="45">
        <v>0.1088141</v>
      </c>
      <c r="D47" s="12"/>
      <c r="E47" s="13"/>
    </row>
    <row r="48" spans="1:5" ht="15" customHeight="1" x14ac:dyDescent="0.25">
      <c r="B48" s="11" t="s">
        <v>43</v>
      </c>
      <c r="C48" s="46">
        <v>0.81244810000000001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0.60774699999999993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9.2394466000000008E-2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84.265913517575598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40.468189781356223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825.72943905266402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2.910507748141272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13.600489225152121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13.600489225152121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13.600489225152121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13.600489225152121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13.600489225152121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13.600489225152121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1.307255025047471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18.912221099022862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18.912221099022862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</v>
      </c>
      <c r="C21" s="57">
        <v>0.95</v>
      </c>
      <c r="D21" s="58">
        <v>36.461053003308884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23.778563587053029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4.6470312755738146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19.16115761564345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0.98476639168253099</v>
      </c>
      <c r="C29" s="57">
        <v>0.95</v>
      </c>
      <c r="D29" s="58">
        <v>173.52890625098581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2.636409199155751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2.8673817503679651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4.8852293917660123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0.86933729215686195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205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1.4999999999999999E-2</v>
      </c>
      <c r="E2" s="62">
        <f>food_insecure</f>
        <v>1.4999999999999999E-2</v>
      </c>
      <c r="F2" s="62">
        <f>food_insecure</f>
        <v>1.4999999999999999E-2</v>
      </c>
      <c r="G2" s="62">
        <f>food_insecure</f>
        <v>1.4999999999999999E-2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1.4999999999999999E-2</v>
      </c>
      <c r="F5" s="62">
        <f>food_insecure</f>
        <v>1.4999999999999999E-2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1.4999999999999999E-2</v>
      </c>
      <c r="F8" s="62">
        <f>food_insecure</f>
        <v>1.4999999999999999E-2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1.4999999999999999E-2</v>
      </c>
      <c r="F9" s="62">
        <f>food_insecure</f>
        <v>1.4999999999999999E-2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1.4999999999999999E-2</v>
      </c>
      <c r="I15" s="62">
        <f>food_insecure</f>
        <v>1.4999999999999999E-2</v>
      </c>
      <c r="J15" s="62">
        <f>food_insecure</f>
        <v>1.4999999999999999E-2</v>
      </c>
      <c r="K15" s="62">
        <f>food_insecure</f>
        <v>1.4999999999999999E-2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0.36399999999999999</v>
      </c>
      <c r="M24" s="62">
        <f>famplan_unmet_need</f>
        <v>0.36399999999999999</v>
      </c>
      <c r="N24" s="62">
        <f>famplan_unmet_need</f>
        <v>0.36399999999999999</v>
      </c>
      <c r="O24" s="62">
        <f>famplan_unmet_need</f>
        <v>0.36399999999999999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0.1726341044616696</v>
      </c>
      <c r="M25" s="62">
        <f>(1-food_insecure)*(0.49)+food_insecure*(0.7)</f>
        <v>0.49314999999999998</v>
      </c>
      <c r="N25" s="62">
        <f>(1-food_insecure)*(0.49)+food_insecure*(0.7)</f>
        <v>0.49314999999999998</v>
      </c>
      <c r="O25" s="62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7.3986044769286968E-2</v>
      </c>
      <c r="M26" s="62">
        <f>(1-food_insecure)*(0.21)+food_insecure*(0.3)</f>
        <v>0.21134999999999998</v>
      </c>
      <c r="N26" s="62">
        <f>(1-food_insecure)*(0.21)+food_insecure*(0.3)</f>
        <v>0.21134999999999998</v>
      </c>
      <c r="O26" s="62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0.10344393768310528</v>
      </c>
      <c r="M27" s="62">
        <f>(1-food_insecure)*(0.3)</f>
        <v>0.29549999999999998</v>
      </c>
      <c r="N27" s="62">
        <f>(1-food_insecure)*(0.3)</f>
        <v>0.29549999999999998</v>
      </c>
      <c r="O27" s="62">
        <f>(1-food_insecure)*(0.3)</f>
        <v>0.29549999999999998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0.64993591308593812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90611.926999999996</v>
      </c>
      <c r="C2" s="50">
        <v>232000</v>
      </c>
      <c r="D2" s="50">
        <v>553000</v>
      </c>
      <c r="E2" s="50">
        <v>532000</v>
      </c>
      <c r="F2" s="50">
        <v>359000</v>
      </c>
      <c r="G2" s="17">
        <f t="shared" ref="G2:G16" si="0">C2+D2+E2+F2</f>
        <v>1676000</v>
      </c>
      <c r="H2" s="17">
        <f t="shared" ref="H2:H40" si="1">(B2 + stillbirth*B2/(1000-stillbirth))/(1-abortion)</f>
        <v>103624.62116670211</v>
      </c>
      <c r="I2" s="17">
        <f t="shared" ref="I2:I40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6.5611066876615234E-2</v>
      </c>
    </row>
    <row r="5" spans="1:8" ht="15.75" customHeight="1" x14ac:dyDescent="0.25">
      <c r="B5" s="19" t="s">
        <v>70</v>
      </c>
      <c r="C5" s="51">
        <v>2.641013492562843E-2</v>
      </c>
    </row>
    <row r="6" spans="1:8" ht="15.75" customHeight="1" x14ac:dyDescent="0.25">
      <c r="B6" s="19" t="s">
        <v>71</v>
      </c>
      <c r="C6" s="51">
        <v>0.12798221487456141</v>
      </c>
    </row>
    <row r="7" spans="1:8" ht="15.75" customHeight="1" x14ac:dyDescent="0.25">
      <c r="B7" s="19" t="s">
        <v>72</v>
      </c>
      <c r="C7" s="51">
        <v>0.37292150739684299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0.27433312317522701</v>
      </c>
    </row>
    <row r="10" spans="1:8" ht="15.75" customHeight="1" x14ac:dyDescent="0.25">
      <c r="B10" s="19" t="s">
        <v>75</v>
      </c>
      <c r="C10" s="51">
        <v>0.13274195275112499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6.5985976101392105E-2</v>
      </c>
      <c r="D14" s="51">
        <v>6.5985976101392105E-2</v>
      </c>
      <c r="E14" s="51">
        <v>6.5985976101392105E-2</v>
      </c>
      <c r="F14" s="51">
        <v>6.5985976101392105E-2</v>
      </c>
    </row>
    <row r="15" spans="1:8" ht="15.75" customHeight="1" x14ac:dyDescent="0.25">
      <c r="B15" s="19" t="s">
        <v>82</v>
      </c>
      <c r="C15" s="51">
        <v>0.1179005193998874</v>
      </c>
      <c r="D15" s="51">
        <v>0.1179005193998874</v>
      </c>
      <c r="E15" s="51">
        <v>0.1179005193998874</v>
      </c>
      <c r="F15" s="51">
        <v>0.1179005193998874</v>
      </c>
    </row>
    <row r="16" spans="1:8" ht="15.75" customHeight="1" x14ac:dyDescent="0.25">
      <c r="B16" s="19" t="s">
        <v>83</v>
      </c>
      <c r="C16" s="51">
        <v>1.9912310381604601E-2</v>
      </c>
      <c r="D16" s="51">
        <v>1.9912310381604601E-2</v>
      </c>
      <c r="E16" s="51">
        <v>1.9912310381604601E-2</v>
      </c>
      <c r="F16" s="51">
        <v>1.9912310381604601E-2</v>
      </c>
    </row>
    <row r="17" spans="1:8" ht="15.75" customHeight="1" x14ac:dyDescent="0.25">
      <c r="B17" s="19" t="s">
        <v>84</v>
      </c>
      <c r="C17" s="51">
        <v>3.9807389332804791E-3</v>
      </c>
      <c r="D17" s="51">
        <v>3.9807389332804791E-3</v>
      </c>
      <c r="E17" s="51">
        <v>3.9807389332804791E-3</v>
      </c>
      <c r="F17" s="51">
        <v>3.9807389332804791E-3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2.7489269187196751E-2</v>
      </c>
      <c r="D19" s="51">
        <v>2.7489269187196751E-2</v>
      </c>
      <c r="E19" s="51">
        <v>2.7489269187196751E-2</v>
      </c>
      <c r="F19" s="51">
        <v>2.7489269187196751E-2</v>
      </c>
    </row>
    <row r="20" spans="1:8" ht="15.75" customHeight="1" x14ac:dyDescent="0.25">
      <c r="B20" s="19" t="s">
        <v>87</v>
      </c>
      <c r="C20" s="51">
        <v>6.5090770337509866E-3</v>
      </c>
      <c r="D20" s="51">
        <v>6.5090770337509866E-3</v>
      </c>
      <c r="E20" s="51">
        <v>6.5090770337509866E-3</v>
      </c>
      <c r="F20" s="51">
        <v>6.5090770337509866E-3</v>
      </c>
    </row>
    <row r="21" spans="1:8" ht="15.75" customHeight="1" x14ac:dyDescent="0.25">
      <c r="B21" s="19" t="s">
        <v>88</v>
      </c>
      <c r="C21" s="51">
        <v>0.16836236471236191</v>
      </c>
      <c r="D21" s="51">
        <v>0.16836236471236191</v>
      </c>
      <c r="E21" s="51">
        <v>0.16836236471236191</v>
      </c>
      <c r="F21" s="51">
        <v>0.16836236471236191</v>
      </c>
    </row>
    <row r="22" spans="1:8" ht="15.75" customHeight="1" x14ac:dyDescent="0.25">
      <c r="B22" s="19" t="s">
        <v>89</v>
      </c>
      <c r="C22" s="51">
        <v>0.58985974425052579</v>
      </c>
      <c r="D22" s="51">
        <v>0.58985974425052579</v>
      </c>
      <c r="E22" s="51">
        <v>0.58985974425052579</v>
      </c>
      <c r="F22" s="51">
        <v>0.58985974425052579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4.5249643999999999E-2</v>
      </c>
    </row>
    <row r="27" spans="1:8" ht="15.75" customHeight="1" x14ac:dyDescent="0.25">
      <c r="B27" s="19" t="s">
        <v>92</v>
      </c>
      <c r="C27" s="51">
        <v>5.4447637999999993E-2</v>
      </c>
    </row>
    <row r="28" spans="1:8" ht="15.75" customHeight="1" x14ac:dyDescent="0.25">
      <c r="B28" s="19" t="s">
        <v>93</v>
      </c>
      <c r="C28" s="51">
        <v>9.8457505000000001E-2</v>
      </c>
    </row>
    <row r="29" spans="1:8" ht="15.75" customHeight="1" x14ac:dyDescent="0.25">
      <c r="B29" s="19" t="s">
        <v>94</v>
      </c>
      <c r="C29" s="51">
        <v>0.11500012900000001</v>
      </c>
    </row>
    <row r="30" spans="1:8" ht="15.75" customHeight="1" x14ac:dyDescent="0.25">
      <c r="B30" s="19" t="s">
        <v>95</v>
      </c>
      <c r="C30" s="51">
        <v>5.0745075000000001E-2</v>
      </c>
    </row>
    <row r="31" spans="1:8" ht="15.75" customHeight="1" x14ac:dyDescent="0.25">
      <c r="B31" s="19" t="s">
        <v>96</v>
      </c>
      <c r="C31" s="51">
        <v>3.6627643000000001E-2</v>
      </c>
    </row>
    <row r="32" spans="1:8" ht="15.75" customHeight="1" x14ac:dyDescent="0.25">
      <c r="B32" s="19" t="s">
        <v>97</v>
      </c>
      <c r="C32" s="51">
        <v>0.18180017400000001</v>
      </c>
    </row>
    <row r="33" spans="2:3" ht="15.75" customHeight="1" x14ac:dyDescent="0.25">
      <c r="B33" s="19" t="s">
        <v>98</v>
      </c>
      <c r="C33" s="51">
        <v>0.15539587599999999</v>
      </c>
    </row>
    <row r="34" spans="2:3" ht="15.75" customHeight="1" x14ac:dyDescent="0.25">
      <c r="B34" s="19" t="s">
        <v>99</v>
      </c>
      <c r="C34" s="51">
        <v>0.26227631499999998</v>
      </c>
    </row>
    <row r="35" spans="2:3" ht="15.75" customHeight="1" x14ac:dyDescent="0.25">
      <c r="B35" s="27" t="s">
        <v>30</v>
      </c>
      <c r="C35" s="47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104</v>
      </c>
      <c r="C4" s="53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105</v>
      </c>
      <c r="C5" s="53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109</v>
      </c>
      <c r="C10" s="53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110</v>
      </c>
      <c r="C11" s="53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5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5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5">
      <c r="B5" s="3" t="s">
        <v>122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2023-01-17T02:33:32Z</dcterms:modified>
</cp:coreProperties>
</file>