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1D9094F-2199-4DF8-B5A1-B6BB364EF7D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<sst xmlns="http://schemas.openxmlformats.org/spreadsheetml/2006/main" count="2093" uniqueCount="335">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</sst>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0.77582038879394499</v>
      </c>
    </row>
    <row r="11" spans="1:3" ht="15" customHeight="1" x14ac:dyDescent="0.25">
      <c r="B11" s="69" t="s">
        <v>11</v>
      </c>
      <c r="C11" s="32">
        <v>0.83499999999999996</v>
      </c>
    </row>
    <row r="12" spans="1:3" ht="15" customHeight="1" x14ac:dyDescent="0.25">
      <c r="B12" s="69" t="s">
        <v>12</v>
      </c>
      <c r="C12" s="32">
        <v>0.753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0.1095</v>
      </c>
    </row>
    <row r="24" spans="1:3" ht="15" customHeight="1" x14ac:dyDescent="0.25">
      <c r="B24" s="7" t="s">
        <v>22</v>
      </c>
      <c r="C24" s="33">
        <v>0.52049999999999996</v>
      </c>
    </row>
    <row r="25" spans="1:3" ht="15" customHeight="1" x14ac:dyDescent="0.25">
      <c r="B25" s="7" t="s">
        <v>23</v>
      </c>
      <c r="C25" s="33">
        <v>0.32290000000000002</v>
      </c>
    </row>
    <row r="26" spans="1:3" ht="15" customHeight="1" x14ac:dyDescent="0.25">
      <c r="B26" s="7" t="s">
        <v>24</v>
      </c>
      <c r="C26" s="33">
        <v>4.7100000000000003E-2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9.9694547999999911E-2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54.369919363327419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39.798107024226709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357.02948881176422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1.142053729053182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12.930406468022619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12.930406468022619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12.930406468022619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12.930406468022619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12.930406468022619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12.930406468022619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0.63717226791796655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8.2480771138610329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8.2480771138610329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9.1518723376901896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22.27087738351165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4.2282295523678748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18.492233391202259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105.2957891352434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7.4384576847866803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1.3596953000307599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4.4407254381901682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0.753</v>
      </c>
      <c r="E10" s="47">
        <f>IF(ISBLANK(comm_deliv), frac_children_health_facility,1)</f>
        <v>0.753</v>
      </c>
      <c r="F10" s="47">
        <f>IF(ISBLANK(comm_deliv), frac_children_health_facility,1)</f>
        <v>0.753</v>
      </c>
      <c r="G10" s="47">
        <f>IF(ISBLANK(comm_deliv), frac_children_health_facility,1)</f>
        <v>0.753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0.83499999999999996</v>
      </c>
      <c r="I18" s="47">
        <f>frac_PW_health_facility</f>
        <v>0.83499999999999996</v>
      </c>
      <c r="J18" s="47">
        <f>frac_PW_health_facility</f>
        <v>0.83499999999999996</v>
      </c>
      <c r="K18" s="47">
        <f>frac_PW_health_facility</f>
        <v>0.83499999999999996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0.11201358453521744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4.8005821943664623E-2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6.4160204727172931E-2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0.77582038879394499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4778116.9068</v>
      </c>
      <c r="C2" s="37">
        <v>11453000</v>
      </c>
      <c r="D2" s="37">
        <v>21497000</v>
      </c>
      <c r="E2" s="37">
        <v>20807000</v>
      </c>
      <c r="F2" s="37">
        <v>18737000</v>
      </c>
      <c r="G2" s="9">
        <f t="shared" ref="G2:G40" si="0">C2+D2+E2+F2</f>
        <v>72494000</v>
      </c>
      <c r="H2" s="9">
        <f t="shared" ref="H2:H40" si="1">(B2 + stillbirth*B2/(1000-stillbirth))/(1-abortion)</f>
        <v>5481543.1611885112</v>
      </c>
      <c r="I2" s="9">
        <f t="shared" ref="I2:I40" si="2">G2-H2</f>
        <v>67012456.838811487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4753233.4949999992</v>
      </c>
      <c r="C3" s="37">
        <v>11455000</v>
      </c>
      <c r="D3" s="37">
        <v>21613000</v>
      </c>
      <c r="E3" s="37">
        <v>20792000</v>
      </c>
      <c r="F3" s="37">
        <v>19011000</v>
      </c>
      <c r="G3" s="9">
        <f t="shared" si="0"/>
        <v>72871000</v>
      </c>
      <c r="H3" s="9">
        <f t="shared" si="1"/>
        <v>5452996.4557729922</v>
      </c>
      <c r="I3" s="9">
        <f t="shared" si="2"/>
        <v>67418003.544227004</v>
      </c>
    </row>
    <row r="4" spans="1:9" ht="15.75" customHeight="1" x14ac:dyDescent="0.25">
      <c r="A4" s="69">
        <f t="shared" si="3"/>
        <v>2023</v>
      </c>
      <c r="B4" s="36">
        <v>4726013.748399999</v>
      </c>
      <c r="C4" s="37">
        <v>11438000</v>
      </c>
      <c r="D4" s="37">
        <v>21733000</v>
      </c>
      <c r="E4" s="37">
        <v>20755000</v>
      </c>
      <c r="F4" s="37">
        <v>19273000</v>
      </c>
      <c r="G4" s="9">
        <f t="shared" si="0"/>
        <v>73199000</v>
      </c>
      <c r="H4" s="9">
        <f t="shared" si="1"/>
        <v>5421769.4643169716</v>
      </c>
      <c r="I4" s="9">
        <f t="shared" si="2"/>
        <v>67777230.535683036</v>
      </c>
    </row>
    <row r="5" spans="1:9" ht="15.75" customHeight="1" x14ac:dyDescent="0.25">
      <c r="A5" s="69">
        <f t="shared" si="3"/>
        <v>2024</v>
      </c>
      <c r="B5" s="36">
        <v>4696437.7885999987</v>
      </c>
      <c r="C5" s="37">
        <v>11438000</v>
      </c>
      <c r="D5" s="37">
        <v>21854000</v>
      </c>
      <c r="E5" s="37">
        <v>20723000</v>
      </c>
      <c r="F5" s="37">
        <v>19510000</v>
      </c>
      <c r="G5" s="9">
        <f t="shared" si="0"/>
        <v>73525000</v>
      </c>
      <c r="H5" s="9">
        <f t="shared" si="1"/>
        <v>5387839.3819561666</v>
      </c>
      <c r="I5" s="9">
        <f t="shared" si="2"/>
        <v>68137160.61804384</v>
      </c>
    </row>
    <row r="6" spans="1:9" ht="15.75" customHeight="1" x14ac:dyDescent="0.25">
      <c r="A6" s="69">
        <f t="shared" si="3"/>
        <v>2025</v>
      </c>
      <c r="B6" s="36">
        <v>4664506.1310000001</v>
      </c>
      <c r="C6" s="37">
        <v>11478000</v>
      </c>
      <c r="D6" s="37">
        <v>21974000</v>
      </c>
      <c r="E6" s="37">
        <v>20709000</v>
      </c>
      <c r="F6" s="37">
        <v>19713000</v>
      </c>
      <c r="G6" s="9">
        <f t="shared" si="0"/>
        <v>73874000</v>
      </c>
      <c r="H6" s="9">
        <f t="shared" si="1"/>
        <v>5351206.7999668932</v>
      </c>
      <c r="I6" s="9">
        <f t="shared" si="2"/>
        <v>68522793.200033113</v>
      </c>
    </row>
    <row r="7" spans="1:9" ht="15.75" customHeight="1" x14ac:dyDescent="0.25">
      <c r="A7" s="69">
        <f t="shared" si="3"/>
        <v>2026</v>
      </c>
      <c r="B7" s="36">
        <v>4650134.9664000003</v>
      </c>
      <c r="C7" s="37">
        <v>11544000</v>
      </c>
      <c r="D7" s="37">
        <v>22099000</v>
      </c>
      <c r="E7" s="37">
        <v>20716000</v>
      </c>
      <c r="F7" s="37">
        <v>19873000</v>
      </c>
      <c r="G7" s="9">
        <f t="shared" si="0"/>
        <v>74232000</v>
      </c>
      <c r="H7" s="9">
        <f t="shared" si="1"/>
        <v>5334719.9369269088</v>
      </c>
      <c r="I7" s="9">
        <f t="shared" si="2"/>
        <v>68897280.063073099</v>
      </c>
    </row>
    <row r="8" spans="1:9" ht="15.75" customHeight="1" x14ac:dyDescent="0.25">
      <c r="A8" s="69">
        <f t="shared" si="3"/>
        <v>2027</v>
      </c>
      <c r="B8" s="36">
        <v>4633821.3976000007</v>
      </c>
      <c r="C8" s="37">
        <v>11646000</v>
      </c>
      <c r="D8" s="37">
        <v>22218000</v>
      </c>
      <c r="E8" s="37">
        <v>20745000</v>
      </c>
      <c r="F8" s="37">
        <v>20003000</v>
      </c>
      <c r="G8" s="9">
        <f t="shared" si="0"/>
        <v>74612000</v>
      </c>
      <c r="H8" s="9">
        <f t="shared" si="1"/>
        <v>5316004.7122401809</v>
      </c>
      <c r="I8" s="9">
        <f t="shared" si="2"/>
        <v>69295995.287759826</v>
      </c>
    </row>
    <row r="9" spans="1:9" ht="15.75" customHeight="1" x14ac:dyDescent="0.25">
      <c r="A9" s="69">
        <f t="shared" si="3"/>
        <v>2028</v>
      </c>
      <c r="B9" s="36">
        <v>4615603.0158000002</v>
      </c>
      <c r="C9" s="37">
        <v>11761000</v>
      </c>
      <c r="D9" s="37">
        <v>22331000</v>
      </c>
      <c r="E9" s="37">
        <v>20793000</v>
      </c>
      <c r="F9" s="37">
        <v>20105000</v>
      </c>
      <c r="G9" s="9">
        <f t="shared" si="0"/>
        <v>74990000</v>
      </c>
      <c r="H9" s="9">
        <f t="shared" si="1"/>
        <v>5295104.2512193145</v>
      </c>
      <c r="I9" s="9">
        <f t="shared" si="2"/>
        <v>69694895.748780683</v>
      </c>
    </row>
    <row r="10" spans="1:9" ht="15.75" customHeight="1" x14ac:dyDescent="0.25">
      <c r="A10" s="69">
        <f t="shared" si="3"/>
        <v>2029</v>
      </c>
      <c r="B10" s="36">
        <v>4595564.3760000011</v>
      </c>
      <c r="C10" s="37">
        <v>11847000</v>
      </c>
      <c r="D10" s="37">
        <v>22441000</v>
      </c>
      <c r="E10" s="37">
        <v>20856000</v>
      </c>
      <c r="F10" s="37">
        <v>20176000</v>
      </c>
      <c r="G10" s="9">
        <f t="shared" si="0"/>
        <v>75320000</v>
      </c>
      <c r="H10" s="9">
        <f t="shared" si="1"/>
        <v>5272115.5569077786</v>
      </c>
      <c r="I10" s="9">
        <f t="shared" si="2"/>
        <v>70047884.443092227</v>
      </c>
    </row>
    <row r="11" spans="1:9" ht="15.75" customHeight="1" x14ac:dyDescent="0.25">
      <c r="A11" s="69">
        <f t="shared" si="3"/>
        <v>2030</v>
      </c>
      <c r="B11" s="36">
        <v>4573741.4349999996</v>
      </c>
      <c r="C11" s="37">
        <v>11878000</v>
      </c>
      <c r="D11" s="37">
        <v>22547000</v>
      </c>
      <c r="E11" s="37">
        <v>20931000</v>
      </c>
      <c r="F11" s="37">
        <v>20218000</v>
      </c>
      <c r="G11" s="9">
        <f t="shared" si="0"/>
        <v>75574000</v>
      </c>
      <c r="H11" s="9">
        <f t="shared" si="1"/>
        <v>5247079.8796045855</v>
      </c>
      <c r="I11" s="9">
        <f t="shared" si="2"/>
        <v>70326920.120395422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0.24620371525000001</v>
      </c>
      <c r="D14" s="40">
        <v>0.26587131715200002</v>
      </c>
      <c r="E14" s="40">
        <v>0.26587131715200002</v>
      </c>
      <c r="F14" s="40">
        <v>0.150404622889</v>
      </c>
      <c r="G14" s="40">
        <v>0.150404622889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0.14339864570649474</v>
      </c>
      <c r="D15" s="99">
        <f t="shared" si="0"/>
        <v>0.15485382409069373</v>
      </c>
      <c r="E15" s="99">
        <f t="shared" si="0"/>
        <v>0.15485382409069373</v>
      </c>
      <c r="F15" s="99">
        <f t="shared" si="0"/>
        <v>8.7601518150846255E-2</v>
      </c>
      <c r="G15" s="99">
        <f t="shared" si="0"/>
        <v>8.7601518150846255E-2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2023-01-25T00:09:45Z</dcterms:modified>
</cp:coreProperties>
</file>