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2" activeTab="9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hidden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hidden" r:id="rId13"/>
    <sheet xmlns:r="http://schemas.openxmlformats.org/officeDocument/2006/relationships" name="Programs target population" sheetId="14" state="hidden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hidden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hidden" r:id="rId20"/>
    <sheet xmlns:r="http://schemas.openxmlformats.org/officeDocument/2006/relationships" name="Birth outcome risks" sheetId="21" state="hidden" r:id="rId21"/>
    <sheet xmlns:r="http://schemas.openxmlformats.org/officeDocument/2006/relationships" name="Relative risks" sheetId="22" state="hidden" r:id="rId22"/>
    <sheet xmlns:r="http://schemas.openxmlformats.org/officeDocument/2006/relationships" name="Odds ratios" sheetId="23" state="hidden" r:id="rId23"/>
    <sheet xmlns:r="http://schemas.openxmlformats.org/officeDocument/2006/relationships" name="Programs birth outcomes" sheetId="24" state="hidden" r:id="rId24"/>
    <sheet xmlns:r="http://schemas.openxmlformats.org/officeDocument/2006/relationships" name="Programs anaemia" sheetId="25" state="hidden" r:id="rId25"/>
    <sheet xmlns:r="http://schemas.openxmlformats.org/officeDocument/2006/relationships" name="Programs wasting" sheetId="26" state="hidden" r:id="rId26"/>
    <sheet xmlns:r="http://schemas.openxmlformats.org/officeDocument/2006/relationships" name="Programs for children" sheetId="27" state="hidden" r:id="rId27"/>
    <sheet xmlns:r="http://schemas.openxmlformats.org/officeDocument/2006/relationships"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9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  <font>
      <name val="Arial"/>
      <family val="2"/>
      <color rgb="FF000000"/>
      <sz val="10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2" fontId="4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6">
      <alignment horizontal="right"/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</cellXfs>
  <cellStyles count="7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zoomScaleNormal="100" workbookViewId="0">
      <selection activeCell="C13" sqref="C13"/>
    </sheetView>
  </sheetViews>
  <sheetFormatPr baseColWidth="8" defaultColWidth="14.44140625" defaultRowHeight="15.75" customHeight="1"/>
  <cols>
    <col width="27.6640625" customWidth="1" style="106" min="1" max="1"/>
    <col width="38.6640625" customWidth="1" style="70" min="2" max="2"/>
    <col width="14.44140625" customWidth="1" style="106" min="3" max="7"/>
    <col width="14.44140625" customWidth="1" style="106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6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6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2106104.90625</v>
      </c>
    </row>
    <row r="8" ht="15" customHeight="1" s="2">
      <c r="B8" s="74" t="inlineStr">
        <is>
          <t>Percentage of population food insecure (default poor)</t>
        </is>
      </c>
      <c r="C8" s="34" t="n">
        <v>0.649</v>
      </c>
    </row>
    <row r="9" ht="15" customHeight="1" s="2">
      <c r="B9" s="74" t="inlineStr">
        <is>
          <t>Percentage of population at risk of malaria</t>
        </is>
      </c>
      <c r="C9" s="35" t="n">
        <v>0.21</v>
      </c>
    </row>
    <row r="10" ht="15" customHeight="1" s="2">
      <c r="B10" s="74" t="inlineStr">
        <is>
          <t>School attendance (percentage of 15-19 year women)</t>
        </is>
      </c>
      <c r="C10" s="35" t="n">
        <v>0.316692905426025</v>
      </c>
    </row>
    <row r="11" ht="15" customHeight="1" s="2">
      <c r="B11" s="74" t="inlineStr">
        <is>
          <t>Percentage of pregnant women attending health facility</t>
        </is>
      </c>
      <c r="C11" s="34" t="n">
        <v>0.493</v>
      </c>
    </row>
    <row r="12" ht="15" customHeight="1" s="2">
      <c r="B12" s="74" t="inlineStr">
        <is>
          <t>Percentage of children attending health facility</t>
        </is>
      </c>
      <c r="C12" s="34" t="n">
        <v>0.625</v>
      </c>
    </row>
    <row r="13" ht="15" customHeight="1" s="2">
      <c r="B13" s="74" t="inlineStr">
        <is>
          <t>Unmet need for family planning</t>
        </is>
      </c>
      <c r="C13" s="34" t="n">
        <v>0.607</v>
      </c>
    </row>
    <row r="14" ht="15" customHeight="1" s="2">
      <c r="B14" s="106" t="n"/>
    </row>
    <row r="15" ht="15" customHeight="1" s="2">
      <c r="A15" s="106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6" t="n"/>
    </row>
    <row r="22" ht="15" customHeight="1" s="2">
      <c r="A22" s="106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0.0365</v>
      </c>
    </row>
    <row r="24" ht="15" customHeight="1" s="2">
      <c r="B24" s="8" t="inlineStr">
        <is>
          <t>Percentage of pregnant women 20-29 years</t>
        </is>
      </c>
      <c r="C24" s="35" t="n">
        <v>0.4945000000000001</v>
      </c>
    </row>
    <row r="25" ht="15" customHeight="1" s="2">
      <c r="B25" s="8" t="inlineStr">
        <is>
          <t>Percentage of pregnant women 30-39 years</t>
        </is>
      </c>
      <c r="C25" s="35" t="n">
        <v>0.3751</v>
      </c>
    </row>
    <row r="26" ht="15" customHeight="1" s="2">
      <c r="B26" s="8" t="inlineStr">
        <is>
          <t>Percentage of pregnant women 40-49 years</t>
        </is>
      </c>
      <c r="C26" s="35" t="n">
        <v>0.09390000000000001</v>
      </c>
    </row>
    <row r="27" ht="15" customHeight="1" s="2">
      <c r="B27" s="8" t="n"/>
      <c r="C27" s="8" t="n"/>
    </row>
    <row r="28" ht="15" customHeight="1" s="2">
      <c r="A28" s="106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0.207</v>
      </c>
    </row>
    <row r="30" ht="14.25" customHeight="1" s="2">
      <c r="B30" s="17" t="inlineStr">
        <is>
          <t>less than 18 months</t>
        </is>
      </c>
      <c r="C30" s="47" t="n">
        <v>0.059</v>
      </c>
    </row>
    <row r="31" ht="14.25" customHeight="1" s="2">
      <c r="B31" s="17" t="inlineStr">
        <is>
          <t>18-23 months</t>
        </is>
      </c>
      <c r="C31" s="47" t="n">
        <v>0.133</v>
      </c>
    </row>
    <row r="32" ht="14.25" customHeight="1" s="2">
      <c r="B32" s="17" t="inlineStr">
        <is>
          <t>24 months or greater</t>
        </is>
      </c>
      <c r="C32" s="47" t="n">
        <v>0.6010000000149012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6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99" t="n">
        <v>20.9743754395248</v>
      </c>
    </row>
    <row r="38" ht="15" customHeight="1" s="2">
      <c r="B38" s="70" t="inlineStr">
        <is>
          <t>Infant mortality (per 1,000 live births)</t>
        </is>
      </c>
      <c r="C38" s="99" t="n">
        <v>39.8503569945837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99" t="n">
        <v>56.4625372203457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99" t="n">
        <v>548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99" t="n">
        <v>26.1089129</v>
      </c>
    </row>
    <row r="43" ht="15.75" customHeight="1" s="2">
      <c r="D43" s="6" t="n"/>
    </row>
    <row r="44" ht="15.75" customHeight="1" s="2">
      <c r="A44" s="106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0.0182709</v>
      </c>
      <c r="D45" s="6" t="n"/>
    </row>
    <row r="46" ht="15.75" customHeight="1" s="2">
      <c r="B46" s="70" t="inlineStr">
        <is>
          <t>Pre-term AGA</t>
        </is>
      </c>
      <c r="C46" s="35" t="n">
        <v>0.09553680000000001</v>
      </c>
      <c r="D46" s="6" t="n"/>
    </row>
    <row r="47" ht="15.75" customHeight="1" s="2">
      <c r="B47" s="70" t="inlineStr">
        <is>
          <t>Term SGA</t>
        </is>
      </c>
      <c r="C47" s="35" t="n">
        <v>0.2176269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0.6685654</v>
      </c>
      <c r="D48" s="6" t="n"/>
      <c r="E48" s="6" t="n"/>
    </row>
    <row r="49" ht="15.75" customHeight="1" s="2">
      <c r="D49" s="6" t="n"/>
    </row>
    <row r="50" ht="15.75" customHeight="1" s="2">
      <c r="A50" s="106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6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0.5320222593411492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3" t="n">
        <v>15.1313619999999</v>
      </c>
    </row>
    <row r="63" ht="15.75" customHeight="1" s="2">
      <c r="A63" s="57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NsZwz/lcBX8pbh2WKvlt+w==" formatRows="1" sort="1" spinCount="100000" hashValue="T2w3Aa1PBdwufWrS5zJweogwoOIpItY/jwDhu5bgh8R7vUDkU8zC+lmfLdN4F95BSJoHuoQYfGNXGMPv2MoxzA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abSelected="1" topLeftCell="A7" zoomScale="70" zoomScaleNormal="70" workbookViewId="0">
      <selection activeCell="F32" sqref="F32"/>
    </sheetView>
  </sheetViews>
  <sheetFormatPr baseColWidth="8" defaultColWidth="14.44140625" defaultRowHeight="15.75" customHeight="1"/>
  <cols>
    <col width="56" customWidth="1" style="74" min="1" max="1"/>
    <col width="20" customWidth="1" style="106" min="2" max="2"/>
    <col width="20.44140625" customWidth="1" style="106" min="3" max="3"/>
    <col width="20.109375" customWidth="1" style="106" min="4" max="4"/>
    <col width="36.33203125" bestFit="1" customWidth="1" style="106" min="5" max="5"/>
    <col width="23" bestFit="1" customWidth="1" style="106" min="6" max="6"/>
    <col width="22.6640625" bestFit="1" customWidth="1" style="106" min="7" max="7"/>
    <col width="14.44140625" customWidth="1" style="106" min="8" max="12"/>
    <col width="14.44140625" customWidth="1" style="106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0.121900081351972</v>
      </c>
      <c r="C2" s="48" t="n">
        <v>0.95</v>
      </c>
      <c r="D2" s="91" t="n">
        <v>33.41932845416232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44.60325891280238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28.57274420647449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0.07481434868941297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99.98999999999999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99.98999999999999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99.98999999999999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99.98999999999999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14.12832078192275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14.12832078192275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14.12832078192275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14.12832078192275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14.12832078192275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14.12832078192275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0.4396717000000001</v>
      </c>
      <c r="C16" s="48" t="n">
        <v>0.95</v>
      </c>
      <c r="D16" s="91" t="n">
        <v>0.184606911982414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0.1848604</v>
      </c>
      <c r="C18" s="48" t="n">
        <v>0.95</v>
      </c>
      <c r="D18" s="91" t="n">
        <v>0.7748311372654907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0.1848604</v>
      </c>
      <c r="C19" s="48" t="n">
        <v>0.95</v>
      </c>
      <c r="D19" s="91" t="n">
        <v>0.7748311372654907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99.98999999999999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0.8394410999999999</v>
      </c>
      <c r="C21" s="48" t="n">
        <v>0.95</v>
      </c>
      <c r="D21" s="91" t="n">
        <v>0.7394414097585015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24.05019580313583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4.620566886421967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0.62817064789611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0.0144446883350611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20.43752857458271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0.150272518396378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0.193</v>
      </c>
      <c r="C29" s="48" t="n">
        <v>0.95</v>
      </c>
      <c r="D29" s="91" t="n">
        <v>57.47921157727865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>
        <v>0</v>
      </c>
      <c r="C30" s="48" t="n">
        <v>0.95</v>
      </c>
      <c r="D30" s="91" t="n">
        <v>99</v>
      </c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0.6487334808665108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0.331494300536977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0.7365649342536931</v>
      </c>
      <c r="C33" s="48" t="n">
        <v>0.95</v>
      </c>
      <c r="D33" s="91" t="n">
        <v>99.98999999999999</v>
      </c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0.4675898</v>
      </c>
      <c r="C34" s="48" t="n">
        <v>0.95</v>
      </c>
      <c r="D34" s="91" t="n">
        <v>99.98999999999999</v>
      </c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99.98999999999999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0.355048297032532</v>
      </c>
      <c r="C36" s="48" t="n">
        <v>0.95</v>
      </c>
      <c r="D36" s="91" t="n">
        <v>99.98999999999999</v>
      </c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0.0614409936808611</v>
      </c>
      <c r="C37" s="48" t="n">
        <v>0.95</v>
      </c>
      <c r="D37" s="91" t="n">
        <v>99.98999999999999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4.017853705580833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0.458212048667364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OmhKnnxm/88v3UownuDQdw==" formatRows="1" sort="1" spinCount="100000" hashValue="ryohs0BrXu3y/7KcjotPHBwXGjXtnEIM8hoTAe8ZsvhWWVRHOlspLCIpMc5wHAGYWWmljmb08Mfz1W08DHzsSg=="/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6" min="2" max="2"/>
    <col width="42.44140625" customWidth="1" style="106" min="3" max="3"/>
    <col width="11.44140625" customWidth="1" style="106" min="4" max="8"/>
    <col width="11.44140625" customWidth="1" style="106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6" min="1" max="1"/>
    <col width="11.44140625" customWidth="1" style="106" min="2" max="6"/>
    <col width="11.44140625" customWidth="1" style="106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F8" sqref="F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6" t="inlineStr">
        <is>
          <t>Linear (constant marginal cost) [default]</t>
        </is>
      </c>
    </row>
    <row r="2">
      <c r="A2" s="106" t="inlineStr">
        <is>
          <t>Curved with increasing marginal cost</t>
        </is>
      </c>
    </row>
    <row r="3">
      <c r="A3" s="106" t="inlineStr">
        <is>
          <t>Curved with decreasing marginal cost</t>
        </is>
      </c>
    </row>
    <row r="4">
      <c r="A4" s="106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6" min="1" max="1"/>
    <col width="12.44140625" customWidth="1" style="106" min="2" max="2"/>
    <col width="11.44140625" customWidth="1" style="106" min="3" max="4"/>
    <col width="17.44140625" customWidth="1" style="106" min="5" max="5"/>
    <col width="11.44140625" customWidth="1" style="106" min="6" max="10"/>
    <col width="11.44140625" customWidth="1" style="106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95" customHeight="1" s="2">
      <c r="A2" s="20" t="inlineStr">
        <is>
          <t>Condom</t>
        </is>
      </c>
      <c r="B2" s="20" t="n">
        <v>0.9</v>
      </c>
      <c r="C2" s="106" t="n">
        <v>0.09</v>
      </c>
      <c r="D2" s="106" t="n">
        <v>0.8</v>
      </c>
      <c r="E2" s="106">
        <f>C2*D2</f>
        <v/>
      </c>
    </row>
    <row r="3" ht="13.95" customHeight="1" s="2">
      <c r="A3" s="20" t="inlineStr">
        <is>
          <t>Male sterilization</t>
        </is>
      </c>
      <c r="B3" s="20" t="n">
        <v>1</v>
      </c>
      <c r="C3" s="106" t="n">
        <v>0.02</v>
      </c>
      <c r="D3" s="106" t="n">
        <v>1.9</v>
      </c>
      <c r="E3" s="106">
        <f>C3*D3</f>
        <v/>
      </c>
    </row>
    <row r="4" ht="13.95" customHeight="1" s="2">
      <c r="A4" s="20" t="inlineStr">
        <is>
          <t>Female sterilization</t>
        </is>
      </c>
      <c r="B4" s="20" t="n">
        <v>1</v>
      </c>
      <c r="C4" s="106" t="n">
        <v>0.08</v>
      </c>
      <c r="D4" s="106" t="n">
        <v>2</v>
      </c>
      <c r="E4" s="106">
        <f>C4*D4</f>
        <v/>
      </c>
    </row>
    <row r="5" ht="13.95" customHeight="1" s="2">
      <c r="A5" s="20" t="inlineStr">
        <is>
          <t>Injectable</t>
        </is>
      </c>
      <c r="B5" s="20" t="n">
        <v>1</v>
      </c>
      <c r="C5" s="106" t="n">
        <v>0.18</v>
      </c>
      <c r="D5" s="106" t="n">
        <v>0.7</v>
      </c>
      <c r="E5" s="106">
        <f>C5*D5</f>
        <v/>
      </c>
    </row>
    <row r="6" ht="13.95" customHeight="1" s="2">
      <c r="A6" s="20" t="inlineStr">
        <is>
          <t>Implant</t>
        </is>
      </c>
      <c r="B6" s="20" t="n">
        <v>1</v>
      </c>
      <c r="C6" s="106" t="n">
        <v>0.02</v>
      </c>
      <c r="D6" s="106" t="n">
        <v>0.7</v>
      </c>
      <c r="E6" s="106">
        <f>C6*D6</f>
        <v/>
      </c>
    </row>
    <row r="7" ht="13.95" customHeight="1" s="2">
      <c r="A7" s="20" t="inlineStr">
        <is>
          <t>Pill</t>
        </is>
      </c>
      <c r="B7" s="20" t="n">
        <v>0.93</v>
      </c>
      <c r="C7" s="106" t="n">
        <v>0.45</v>
      </c>
      <c r="D7" s="106" t="n">
        <v>0.9</v>
      </c>
      <c r="E7" s="106">
        <f>C7*D7</f>
        <v/>
      </c>
    </row>
    <row r="8" ht="13.95" customHeight="1" s="2">
      <c r="A8" s="20" t="inlineStr">
        <is>
          <t>Withdrawal</t>
        </is>
      </c>
      <c r="B8" s="20" t="n">
        <v>0.5</v>
      </c>
      <c r="C8" s="106" t="n">
        <v>0.03</v>
      </c>
      <c r="D8" s="106" t="n">
        <v>0</v>
      </c>
      <c r="E8" s="106">
        <f>C8*D8</f>
        <v/>
      </c>
    </row>
    <row r="9" ht="13.95" customHeight="1" s="2">
      <c r="A9" s="20" t="inlineStr">
        <is>
          <t>Fertility awareness</t>
        </is>
      </c>
      <c r="B9" s="20" t="n">
        <v>0.5</v>
      </c>
      <c r="C9" s="106" t="n">
        <v>0.11</v>
      </c>
      <c r="D9" s="106" t="n">
        <v>0</v>
      </c>
      <c r="E9" s="106">
        <f>C9*D9</f>
        <v/>
      </c>
    </row>
    <row r="10" ht="13.95" customHeight="1" s="2">
      <c r="A10" s="20" t="inlineStr">
        <is>
          <t>IUD</t>
        </is>
      </c>
      <c r="B10" s="20" t="n">
        <v>0.98</v>
      </c>
      <c r="C10" s="106" t="n">
        <v>0.01</v>
      </c>
      <c r="D10" s="106" t="n">
        <v>0.6</v>
      </c>
      <c r="E10" s="106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3320312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2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8" sqref="F8"/>
    </sheetView>
  </sheetViews>
  <sheetFormatPr baseColWidth="8" defaultColWidth="12.6640625" defaultRowHeight="13.2"/>
  <cols>
    <col width="58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Program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6640625" defaultRowHeight="13.2"/>
  <cols>
    <col width="16.88671875" bestFit="1" customWidth="1" style="106" min="1" max="1"/>
    <col width="8.6640625" bestFit="1" customWidth="1" style="106" min="2" max="2"/>
    <col width="8.88671875" bestFit="1" customWidth="1" style="106" min="3" max="3"/>
    <col width="18.33203125" bestFit="1" customWidth="1" style="106" min="4" max="4"/>
    <col width="17.44140625" bestFit="1" customWidth="1" style="106" min="5" max="5"/>
    <col width="13.5546875" bestFit="1" customWidth="1" style="106" min="6" max="6"/>
    <col width="9.6640625" bestFit="1" customWidth="1" style="106" min="7" max="7"/>
    <col width="8.88671875" bestFit="1" customWidth="1" style="106" min="8" max="8"/>
    <col width="14.6640625" bestFit="1" customWidth="1" style="106" min="9" max="9"/>
    <col width="15.33203125" bestFit="1" customWidth="1" style="106" min="10" max="10"/>
    <col width="12.6640625" customWidth="1" style="106" min="11" max="15"/>
    <col width="12.6640625" customWidth="1" style="106" min="16" max="16384"/>
  </cols>
  <sheetData>
    <row r="1">
      <c r="A1" s="57" t="inlineStr">
        <is>
          <t>Age group</t>
        </is>
      </c>
      <c r="B1" s="106" t="inlineStr">
        <is>
          <t>Stunting</t>
        </is>
      </c>
      <c r="C1" s="106" t="inlineStr">
        <is>
          <t>Anaemia</t>
        </is>
      </c>
      <c r="D1" s="106" t="inlineStr">
        <is>
          <t>Wasting prevention</t>
        </is>
      </c>
      <c r="E1" s="106" t="inlineStr">
        <is>
          <t>Wasting treatment</t>
        </is>
      </c>
      <c r="F1" s="106" t="inlineStr">
        <is>
          <t>Breastfeeding</t>
        </is>
      </c>
      <c r="G1" s="106" t="inlineStr">
        <is>
          <t>Diarrhoea</t>
        </is>
      </c>
      <c r="H1" s="106" t="inlineStr">
        <is>
          <t>Mortality</t>
        </is>
      </c>
      <c r="I1" s="106" t="inlineStr">
        <is>
          <t>Birth outcomes</t>
        </is>
      </c>
      <c r="J1" s="106" t="inlineStr">
        <is>
          <t>Birth spacing</t>
        </is>
      </c>
      <c r="K1" s="106" t="inlineStr">
        <is>
          <t>Birth number</t>
        </is>
      </c>
    </row>
    <row r="2">
      <c r="A2" s="106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6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6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6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6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6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6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6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6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6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6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6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6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B30" sqref="B30"/>
    </sheetView>
  </sheetViews>
  <sheetFormatPr baseColWidth="8" defaultColWidth="14.44140625" defaultRowHeight="15.75" customHeight="1"/>
  <cols>
    <col width="8.44140625" customWidth="1" style="106" min="1" max="1"/>
    <col width="16.88671875" customWidth="1" style="106" min="2" max="9"/>
    <col width="14.44140625" customWidth="1" style="106" min="10" max="14"/>
    <col width="14.44140625" customWidth="1" style="106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483209.9670000001</v>
      </c>
      <c r="C2" s="41" t="n">
        <v>622000</v>
      </c>
      <c r="D2" s="41" t="n">
        <v>1035000</v>
      </c>
      <c r="E2" s="41" t="n">
        <v>804000</v>
      </c>
      <c r="F2" s="41" t="n">
        <v>421000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489075.0150000001</v>
      </c>
      <c r="C3" s="41" t="n">
        <v>649000</v>
      </c>
      <c r="D3" s="41" t="n">
        <v>1047000</v>
      </c>
      <c r="E3" s="41" t="n">
        <v>838000</v>
      </c>
      <c r="F3" s="41" t="n">
        <v>447000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494585.8078000001</v>
      </c>
      <c r="C4" s="41" t="n">
        <v>678000</v>
      </c>
      <c r="D4" s="41" t="n">
        <v>1063000</v>
      </c>
      <c r="E4" s="41" t="n">
        <v>869000</v>
      </c>
      <c r="F4" s="41" t="n">
        <v>475000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499734.1422000001</v>
      </c>
      <c r="C5" s="41" t="n">
        <v>708000</v>
      </c>
      <c r="D5" s="41" t="n">
        <v>1083000</v>
      </c>
      <c r="E5" s="41" t="n">
        <v>895000</v>
      </c>
      <c r="F5" s="41" t="n">
        <v>507000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504548.3499999999</v>
      </c>
      <c r="C6" s="41" t="n">
        <v>738000</v>
      </c>
      <c r="D6" s="41" t="n">
        <v>1109000</v>
      </c>
      <c r="E6" s="41" t="n">
        <v>919000</v>
      </c>
      <c r="F6" s="41" t="n">
        <v>540000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511594.5738</v>
      </c>
      <c r="C7" s="41" t="n">
        <v>766000</v>
      </c>
      <c r="D7" s="41" t="n">
        <v>1140000</v>
      </c>
      <c r="E7" s="41" t="n">
        <v>937000</v>
      </c>
      <c r="F7" s="41" t="n">
        <v>577000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518431.7861999999</v>
      </c>
      <c r="C8" s="41" t="n">
        <v>793000</v>
      </c>
      <c r="D8" s="41" t="n">
        <v>1177000</v>
      </c>
      <c r="E8" s="41" t="n">
        <v>951000</v>
      </c>
      <c r="F8" s="41" t="n">
        <v>614000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525052.4931999999</v>
      </c>
      <c r="C9" s="41" t="n">
        <v>820000</v>
      </c>
      <c r="D9" s="41" t="n">
        <v>1219000</v>
      </c>
      <c r="E9" s="41" t="n">
        <v>962000</v>
      </c>
      <c r="F9" s="41" t="n">
        <v>653000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531483.7373999999</v>
      </c>
      <c r="C10" s="41" t="n">
        <v>846000</v>
      </c>
      <c r="D10" s="41" t="n">
        <v>1265000</v>
      </c>
      <c r="E10" s="41" t="n">
        <v>974000</v>
      </c>
      <c r="F10" s="41" t="n">
        <v>690000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537750.563</v>
      </c>
      <c r="C11" s="41" t="n">
        <v>872000</v>
      </c>
      <c r="D11" s="41" t="n">
        <v>1314000</v>
      </c>
      <c r="E11" s="41" t="n">
        <v>986000</v>
      </c>
      <c r="F11" s="41" t="n">
        <v>727000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/>
      <c r="C14" s="41" t="n"/>
      <c r="D14" s="41" t="n"/>
      <c r="E14" s="41" t="n"/>
      <c r="F14" s="41" t="n"/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/>
      <c r="C15" s="41" t="n"/>
      <c r="D15" s="41" t="n"/>
      <c r="E15" s="41" t="n"/>
      <c r="F15" s="41" t="n"/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3E2LSdbO5cWYOfkxLxswaA==" formatRows="1" sort="1" spinCount="100000" hashValue="jm4fOELhKnVZ41a4Zm1quh8zO6dVMK+J36WAlTlifTRD6Nhhzwm0V/yeHz/qcvjqySZtm47YB9fkSA8iSL6ytA=="/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F8" sqref="F8"/>
    </sheetView>
  </sheetViews>
  <sheetFormatPr baseColWidth="8" defaultColWidth="12.6640625" defaultRowHeight="13.2"/>
  <cols>
    <col width="48.109375" customWidth="1" style="106" min="1" max="1"/>
    <col width="15" customWidth="1" style="106" min="2" max="2"/>
    <col width="14.6640625" customWidth="1" style="106" min="3" max="3"/>
    <col width="12.6640625" customWidth="1" style="106" min="4" max="8"/>
    <col width="12.6640625" customWidth="1" style="106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5" t="inlineStr">
        <is>
          <t>Pregnant women</t>
        </is>
      </c>
      <c r="C2" s="106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6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6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5" t="inlineStr">
        <is>
          <t>&lt;1 month</t>
        </is>
      </c>
      <c r="C5" s="106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6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6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5" t="inlineStr">
        <is>
          <t>1-5 months</t>
        </is>
      </c>
      <c r="C8" s="106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6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6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5" t="inlineStr">
        <is>
          <t>6-11 months</t>
        </is>
      </c>
      <c r="C11" s="106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6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6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5" t="inlineStr">
        <is>
          <t>12-23 months</t>
        </is>
      </c>
      <c r="C14" s="106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6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6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5" t="inlineStr">
        <is>
          <t>All</t>
        </is>
      </c>
      <c r="C17" s="106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5" t="inlineStr">
        <is>
          <t>Pregnant women</t>
        </is>
      </c>
      <c r="C19" s="106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6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6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5" t="inlineStr">
        <is>
          <t>&lt;1 month</t>
        </is>
      </c>
      <c r="C22" s="106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6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6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5" t="inlineStr">
        <is>
          <t>1-5 months</t>
        </is>
      </c>
      <c r="C25" s="106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6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6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5" t="inlineStr">
        <is>
          <t>6-11 months</t>
        </is>
      </c>
      <c r="C28" s="106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6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6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5" t="inlineStr">
        <is>
          <t>12-23 months</t>
        </is>
      </c>
      <c r="C31" s="106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6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6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5" t="inlineStr">
        <is>
          <t>All</t>
        </is>
      </c>
      <c r="C34" s="106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5" t="inlineStr">
        <is>
          <t>Pregnant women</t>
        </is>
      </c>
      <c r="C36" s="106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6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6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5" t="inlineStr">
        <is>
          <t>&lt;1 month</t>
        </is>
      </c>
      <c r="C39" s="106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6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6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5" t="inlineStr">
        <is>
          <t>1-5 months</t>
        </is>
      </c>
      <c r="C42" s="106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6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6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5" t="inlineStr">
        <is>
          <t>6-11 months</t>
        </is>
      </c>
      <c r="C45" s="106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6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6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5" t="inlineStr">
        <is>
          <t>12-23 months</t>
        </is>
      </c>
      <c r="C48" s="106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6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6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5" t="inlineStr">
        <is>
          <t>All</t>
        </is>
      </c>
      <c r="C51" s="106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5" t="inlineStr">
        <is>
          <t>Pregnant women</t>
        </is>
      </c>
      <c r="C55" s="106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6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6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5" t="inlineStr">
        <is>
          <t>&lt;1 month</t>
        </is>
      </c>
      <c r="C58" s="106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6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6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5" t="inlineStr">
        <is>
          <t>1-5 months</t>
        </is>
      </c>
      <c r="C61" s="106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6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6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5" t="inlineStr">
        <is>
          <t>6-11 months</t>
        </is>
      </c>
      <c r="C64" s="106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6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6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5" t="inlineStr">
        <is>
          <t>12-23 months</t>
        </is>
      </c>
      <c r="C67" s="106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6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6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5" t="inlineStr">
        <is>
          <t>All</t>
        </is>
      </c>
      <c r="C70" s="106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5" t="inlineStr">
        <is>
          <t>Pregnant women</t>
        </is>
      </c>
      <c r="C72" s="106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6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6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5" t="inlineStr">
        <is>
          <t>&lt;1 month</t>
        </is>
      </c>
      <c r="C75" s="106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6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6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5" t="inlineStr">
        <is>
          <t>1-5 months</t>
        </is>
      </c>
      <c r="C78" s="106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6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6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5" t="inlineStr">
        <is>
          <t>6-11 months</t>
        </is>
      </c>
      <c r="C81" s="106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6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6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5" t="inlineStr">
        <is>
          <t>12-23 months</t>
        </is>
      </c>
      <c r="C84" s="106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6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6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5" t="inlineStr">
        <is>
          <t>All</t>
        </is>
      </c>
      <c r="C87" s="106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5" t="inlineStr">
        <is>
          <t>Pregnant women</t>
        </is>
      </c>
      <c r="C89" s="106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6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6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5" t="inlineStr">
        <is>
          <t>&lt;1 month</t>
        </is>
      </c>
      <c r="C92" s="106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6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6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5" t="inlineStr">
        <is>
          <t>1-5 months</t>
        </is>
      </c>
      <c r="C95" s="106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6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6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5" t="inlineStr">
        <is>
          <t>6-11 months</t>
        </is>
      </c>
      <c r="C98" s="106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6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6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5" t="inlineStr">
        <is>
          <t>12-23 months</t>
        </is>
      </c>
      <c r="C101" s="106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6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6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5" t="inlineStr">
        <is>
          <t>All</t>
        </is>
      </c>
      <c r="C104" s="106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5" t="inlineStr">
        <is>
          <t>Pregnant women</t>
        </is>
      </c>
      <c r="C108" s="106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6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6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5" t="inlineStr">
        <is>
          <t>&lt;1 month</t>
        </is>
      </c>
      <c r="C111" s="106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6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6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5" t="inlineStr">
        <is>
          <t>1-5 months</t>
        </is>
      </c>
      <c r="C114" s="106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6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6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5" t="inlineStr">
        <is>
          <t>6-11 months</t>
        </is>
      </c>
      <c r="C117" s="106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6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6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5" t="inlineStr">
        <is>
          <t>12-23 months</t>
        </is>
      </c>
      <c r="C120" s="106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6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6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5" t="inlineStr">
        <is>
          <t>All</t>
        </is>
      </c>
      <c r="C123" s="106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5" t="inlineStr">
        <is>
          <t>Pregnant women</t>
        </is>
      </c>
      <c r="C125" s="106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6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6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5" t="inlineStr">
        <is>
          <t>&lt;1 month</t>
        </is>
      </c>
      <c r="C128" s="106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6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6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5" t="inlineStr">
        <is>
          <t>1-5 months</t>
        </is>
      </c>
      <c r="C131" s="106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6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6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5" t="inlineStr">
        <is>
          <t>6-11 months</t>
        </is>
      </c>
      <c r="C134" s="106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6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6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5" t="inlineStr">
        <is>
          <t>12-23 months</t>
        </is>
      </c>
      <c r="C137" s="106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6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6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5" t="inlineStr">
        <is>
          <t>All</t>
        </is>
      </c>
      <c r="C140" s="106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5" t="inlineStr">
        <is>
          <t>Pregnant women</t>
        </is>
      </c>
      <c r="C142" s="106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6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6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5" t="inlineStr">
        <is>
          <t>&lt;1 month</t>
        </is>
      </c>
      <c r="C145" s="106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6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6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5" t="inlineStr">
        <is>
          <t>1-5 months</t>
        </is>
      </c>
      <c r="C148" s="106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6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6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5" t="inlineStr">
        <is>
          <t>6-11 months</t>
        </is>
      </c>
      <c r="C151" s="106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6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6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5" t="inlineStr">
        <is>
          <t>12-23 months</t>
        </is>
      </c>
      <c r="C154" s="106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6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6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5" t="inlineStr">
        <is>
          <t>All</t>
        </is>
      </c>
      <c r="C157" s="106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F8" sqref="F8"/>
    </sheetView>
  </sheetViews>
  <sheetFormatPr baseColWidth="8" defaultColWidth="16.109375" defaultRowHeight="15.75" customHeight="1"/>
  <cols>
    <col width="23.88671875" customWidth="1" style="106" min="1" max="1"/>
    <col width="34.109375" customWidth="1" style="106" min="2" max="2"/>
    <col width="11.33203125" bestFit="1" customWidth="1" style="106" min="3" max="3"/>
    <col width="11.88671875" customWidth="1" style="106" min="4" max="4"/>
    <col width="15" customWidth="1" style="106" min="5" max="6"/>
    <col width="16.109375" customWidth="1" style="106" min="7" max="11"/>
    <col width="16.109375" customWidth="1" style="106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F8" sqref="F8"/>
    </sheetView>
  </sheetViews>
  <sheetFormatPr baseColWidth="8" defaultColWidth="12.6640625" defaultRowHeight="13.2"/>
  <cols>
    <col width="27.33203125" customWidth="1" style="106" min="1" max="1"/>
    <col width="26.88671875" customWidth="1" style="106" min="2" max="2"/>
    <col width="18.33203125" customWidth="1" style="106" min="3" max="3"/>
    <col width="14.6640625" customWidth="1" style="106" min="4" max="8"/>
    <col width="15.33203125" bestFit="1" customWidth="1" style="106" min="9" max="12"/>
    <col width="16.88671875" bestFit="1" customWidth="1" style="106" min="13" max="16"/>
    <col width="12.6640625" customWidth="1" style="106" min="17" max="21"/>
    <col width="12.6640625" customWidth="1" style="106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6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6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6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6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6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6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6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6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6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6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6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6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6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6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6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6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6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6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6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6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6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6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6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6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6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6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6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6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6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6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6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6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6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6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6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6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6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6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6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6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6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6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6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6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6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6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6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6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6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6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6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6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6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6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6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6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6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6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6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6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6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6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6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6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6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6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6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6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6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6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6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6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F8" sqref="F8"/>
    </sheetView>
  </sheetViews>
  <sheetFormatPr baseColWidth="8" defaultColWidth="12.6640625" defaultRowHeight="13.2"/>
  <cols>
    <col width="44.88671875" customWidth="1" style="106" min="1" max="1"/>
    <col width="44.44140625" customWidth="1" style="106" min="2" max="2"/>
    <col width="17.6640625" customWidth="1" style="106" min="3" max="3"/>
    <col width="17.5546875" customWidth="1" style="106" min="4" max="4"/>
    <col width="17.33203125" customWidth="1" style="106" min="5" max="5"/>
    <col width="15" customWidth="1" style="106" min="6" max="6"/>
    <col width="13.6640625" customWidth="1" style="106" min="7" max="7"/>
    <col width="12.6640625" customWidth="1" style="106" min="8" max="12"/>
    <col width="12.6640625" customWidth="1" style="106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F8" sqref="F8"/>
    </sheetView>
  </sheetViews>
  <sheetFormatPr baseColWidth="8" defaultColWidth="16.109375" defaultRowHeight="15.75" customHeight="1"/>
  <cols>
    <col width="52.33203125" customWidth="1" style="106" min="1" max="1"/>
    <col width="16.109375" customWidth="1" style="106" min="2" max="6"/>
    <col width="17.33203125" customWidth="1" style="106" min="7" max="7"/>
    <col width="16.109375" customWidth="1" style="106" min="8" max="13"/>
    <col width="16.109375" customWidth="1" style="106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F8" sqref="F8"/>
    </sheetView>
  </sheetViews>
  <sheetFormatPr baseColWidth="8" defaultColWidth="12.6640625" defaultRowHeight="13.2"/>
  <cols>
    <col width="22.5546875" customWidth="1" style="106" min="1" max="1"/>
    <col width="58.88671875" bestFit="1" customWidth="1" style="106" min="2" max="2"/>
    <col width="15" customWidth="1" style="106" min="3" max="15"/>
    <col width="12.6640625" customWidth="1" style="106" min="16" max="20"/>
    <col width="12.6640625" customWidth="1" style="106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2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F8" sqref="F8"/>
    </sheetView>
  </sheetViews>
  <sheetFormatPr baseColWidth="8" defaultColWidth="12.6640625" defaultRowHeight="13.2"/>
  <cols>
    <col width="21.33203125" customWidth="1" style="106" min="1" max="1"/>
    <col width="27.6640625" customWidth="1" style="106" min="2" max="2"/>
    <col width="15.5546875" customWidth="1" style="106" min="3" max="7"/>
    <col width="12.6640625" customWidth="1" style="106" min="8" max="12"/>
    <col width="12.6640625" customWidth="1" style="106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F8" sqref="F8"/>
    </sheetView>
  </sheetViews>
  <sheetFormatPr baseColWidth="8" defaultColWidth="12.6640625" defaultRowHeight="13.2"/>
  <cols>
    <col width="53" customWidth="1" style="74" min="1" max="1"/>
    <col width="30.5546875" customWidth="1" style="74" min="2" max="2"/>
    <col width="24.6640625" customWidth="1" style="74" min="3" max="3"/>
    <col width="15" customWidth="1" style="106" min="4" max="4"/>
    <col width="13.6640625" customWidth="1" style="106" min="5" max="5"/>
    <col width="14.44140625" customWidth="1" style="106" min="6" max="6"/>
    <col width="12.6640625" customWidth="1" style="106" min="7" max="7"/>
    <col width="17.5546875" customWidth="1" style="106" min="8" max="8"/>
    <col width="12.6640625" customWidth="1" style="106" min="9" max="13"/>
    <col width="12.6640625" customWidth="1" style="106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8" sqref="F8"/>
    </sheetView>
  </sheetViews>
  <sheetFormatPr baseColWidth="8" defaultColWidth="12.6640625" defaultRowHeight="13.2"/>
  <cols>
    <col width="28" customWidth="1" style="106" min="1" max="1"/>
    <col width="27.44140625" customWidth="1" style="106" min="2" max="2"/>
    <col width="23.6640625" customWidth="1" style="106" min="3" max="3"/>
    <col width="17.33203125" customWidth="1" style="106" min="4" max="7"/>
    <col width="12.6640625" customWidth="1" style="106" min="8" max="12"/>
    <col width="12.6640625" customWidth="1" style="106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6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6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6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6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6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6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6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6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6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6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6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6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6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6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6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6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6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6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16" zoomScale="115" zoomScaleNormal="115" workbookViewId="0">
      <selection activeCell="C29" sqref="C29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0.004802359633631596</v>
      </c>
    </row>
    <row r="4" ht="15.75" customHeight="1" s="2">
      <c r="B4" s="12" t="inlineStr">
        <is>
          <t>Neonatal sepsis</t>
        </is>
      </c>
      <c r="C4" s="42" t="n">
        <v>0.1566299471655598</v>
      </c>
    </row>
    <row r="5" ht="15.75" customHeight="1" s="2">
      <c r="B5" s="12" t="inlineStr">
        <is>
          <t>Neonatal pneumonia</t>
        </is>
      </c>
      <c r="C5" s="42" t="n">
        <v>0.07176119545774703</v>
      </c>
    </row>
    <row r="6" ht="15.75" customHeight="1" s="2">
      <c r="B6" s="12" t="inlineStr">
        <is>
          <t>Neonatal asphyxia</t>
        </is>
      </c>
      <c r="C6" s="42" t="n">
        <v>0.2986583629375644</v>
      </c>
    </row>
    <row r="7" ht="15.75" customHeight="1" s="2">
      <c r="B7" s="12" t="inlineStr">
        <is>
          <t>Neonatal prematurity</t>
        </is>
      </c>
      <c r="C7" s="42" t="n">
        <v>0.2891058907266106</v>
      </c>
    </row>
    <row r="8" ht="15.75" customHeight="1" s="2">
      <c r="B8" s="12" t="inlineStr">
        <is>
          <t>Neonatal tetanus</t>
        </is>
      </c>
      <c r="C8" s="42" t="n">
        <v>0.006994569224904128</v>
      </c>
    </row>
    <row r="9" ht="15.75" customHeight="1" s="2">
      <c r="B9" s="12" t="inlineStr">
        <is>
          <t>Neonatal congenital anomalies</t>
        </is>
      </c>
      <c r="C9" s="42" t="n">
        <v>0.09051090325031753</v>
      </c>
    </row>
    <row r="10" ht="15.75" customHeight="1" s="2">
      <c r="B10" s="12" t="inlineStr">
        <is>
          <t>Neonatal other</t>
        </is>
      </c>
      <c r="C10" s="42" t="n">
        <v>0.08153677160366496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6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0.1280324165551455</v>
      </c>
      <c r="D14" s="42" t="n">
        <v>0.1280324165551455</v>
      </c>
      <c r="E14" s="42" t="n">
        <v>0.1280324165551455</v>
      </c>
      <c r="F14" s="42" t="n">
        <v>0.1280324165551455</v>
      </c>
    </row>
    <row r="15" ht="15.75" customHeight="1" s="2">
      <c r="B15" s="12" t="inlineStr">
        <is>
          <t>Pneumonia</t>
        </is>
      </c>
      <c r="C15" s="42" t="n">
        <v>0.1923590711972794</v>
      </c>
      <c r="D15" s="42" t="n">
        <v>0.1923590711972794</v>
      </c>
      <c r="E15" s="42" t="n">
        <v>0.1923590711972794</v>
      </c>
      <c r="F15" s="42" t="n">
        <v>0.1923590711972794</v>
      </c>
    </row>
    <row r="16" ht="15.75" customHeight="1" s="2">
      <c r="B16" s="12" t="inlineStr">
        <is>
          <t>Meningitis</t>
        </is>
      </c>
      <c r="C16" s="42" t="n">
        <v>0.02585724799623689</v>
      </c>
      <c r="D16" s="42" t="n">
        <v>0.02585724799623689</v>
      </c>
      <c r="E16" s="42" t="n">
        <v>0.02585724799623689</v>
      </c>
      <c r="F16" s="42" t="n">
        <v>0.02585724799623689</v>
      </c>
    </row>
    <row r="17" ht="15.75" customHeight="1" s="2">
      <c r="B17" s="12" t="inlineStr">
        <is>
          <t>Measles</t>
        </is>
      </c>
      <c r="C17" s="42" t="n">
        <v>0.002308197213432313</v>
      </c>
      <c r="D17" s="42" t="n">
        <v>0.002308197213432313</v>
      </c>
      <c r="E17" s="42" t="n">
        <v>0.002308197213432313</v>
      </c>
      <c r="F17" s="42" t="n">
        <v>0.002308197213432313</v>
      </c>
    </row>
    <row r="18" ht="15.75" customHeight="1" s="2">
      <c r="B18" s="12" t="inlineStr">
        <is>
          <t>Malaria</t>
        </is>
      </c>
      <c r="C18" s="42" t="n">
        <v>0.1528794017961214</v>
      </c>
      <c r="D18" s="42" t="n">
        <v>0.1528794017961214</v>
      </c>
      <c r="E18" s="42" t="n">
        <v>0.1528794017961214</v>
      </c>
      <c r="F18" s="42" t="n">
        <v>0.1528794017961214</v>
      </c>
    </row>
    <row r="19" ht="15.75" customHeight="1" s="2">
      <c r="B19" s="12" t="inlineStr">
        <is>
          <t>Pertussis</t>
        </is>
      </c>
      <c r="C19" s="42" t="n">
        <v>0.01749688830552955</v>
      </c>
      <c r="D19" s="42" t="n">
        <v>0.01749688830552955</v>
      </c>
      <c r="E19" s="42" t="n">
        <v>0.01749688830552955</v>
      </c>
      <c r="F19" s="42" t="n">
        <v>0.01749688830552955</v>
      </c>
    </row>
    <row r="20" ht="15.75" customHeight="1" s="2">
      <c r="B20" s="12" t="inlineStr">
        <is>
          <t>AIDS</t>
        </is>
      </c>
      <c r="C20" s="42" t="n">
        <v>0.02874996232658746</v>
      </c>
      <c r="D20" s="42" t="n">
        <v>0.02874996232658746</v>
      </c>
      <c r="E20" s="42" t="n">
        <v>0.02874996232658746</v>
      </c>
      <c r="F20" s="42" t="n">
        <v>0.02874996232658746</v>
      </c>
    </row>
    <row r="21" ht="15.75" customHeight="1" s="2">
      <c r="B21" s="12" t="inlineStr">
        <is>
          <t>Injury</t>
        </is>
      </c>
      <c r="C21" s="42" t="n">
        <v>0.1062386026628574</v>
      </c>
      <c r="D21" s="42" t="n">
        <v>0.1062386026628574</v>
      </c>
      <c r="E21" s="42" t="n">
        <v>0.1062386026628574</v>
      </c>
      <c r="F21" s="42" t="n">
        <v>0.1062386026628574</v>
      </c>
    </row>
    <row r="22" ht="15.75" customHeight="1" s="2">
      <c r="B22" s="12" t="inlineStr">
        <is>
          <t>Other</t>
        </is>
      </c>
      <c r="C22" s="42" t="n">
        <v>0.3460782119468101</v>
      </c>
      <c r="D22" s="42" t="n">
        <v>0.3460782119468101</v>
      </c>
      <c r="E22" s="42" t="n">
        <v>0.3460782119468101</v>
      </c>
      <c r="F22" s="42" t="n">
        <v>0.3460782119468101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0.0861</v>
      </c>
    </row>
    <row r="27" ht="15.75" customHeight="1" s="2">
      <c r="B27" s="12" t="inlineStr">
        <is>
          <t>Intrapartum haemorrhage</t>
        </is>
      </c>
      <c r="C27" s="42" t="n">
        <v>0.008500000000000001</v>
      </c>
    </row>
    <row r="28" ht="15.75" customHeight="1" s="2">
      <c r="B28" s="12" t="inlineStr">
        <is>
          <t>Postpartum haemorrhage</t>
        </is>
      </c>
      <c r="C28" s="42" t="n">
        <v>0.1553</v>
      </c>
    </row>
    <row r="29" ht="15.75" customHeight="1" s="2">
      <c r="B29" s="12" t="inlineStr">
        <is>
          <t>Hypertensive disorders</t>
        </is>
      </c>
      <c r="C29" s="42" t="n">
        <v>0.1674</v>
      </c>
    </row>
    <row r="30" ht="15.75" customHeight="1" s="2">
      <c r="B30" s="12" t="inlineStr">
        <is>
          <t>Sepsis</t>
        </is>
      </c>
      <c r="C30" s="42" t="n">
        <v>0.1041</v>
      </c>
    </row>
    <row r="31" ht="15.75" customHeight="1" s="2">
      <c r="B31" s="12" t="inlineStr">
        <is>
          <t>Abortion</t>
        </is>
      </c>
      <c r="C31" s="42" t="n">
        <v>0.1085</v>
      </c>
    </row>
    <row r="32" ht="15.75" customHeight="1" s="2">
      <c r="B32" s="12" t="inlineStr">
        <is>
          <t>Embolism</t>
        </is>
      </c>
      <c r="C32" s="42" t="n">
        <v>0.0187</v>
      </c>
    </row>
    <row r="33" ht="15.75" customHeight="1" s="2">
      <c r="B33" s="12" t="inlineStr">
        <is>
          <t>Other direct causes</t>
        </is>
      </c>
      <c r="C33" s="42" t="n">
        <v>0.0843</v>
      </c>
    </row>
    <row r="34" ht="15.75" customHeight="1" s="2">
      <c r="B34" s="12" t="inlineStr">
        <is>
          <t>Indirect causes</t>
        </is>
      </c>
      <c r="C34" s="42" t="n">
        <v>0.2671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4pmOMTA42EFnc+7auattg==" formatRows="1" sort="1" spinCount="100000" hashValue="9PQsvPLydO8ZUJjer2hQv05DOzLM0QGx7Q/XJ3E/VpDQQUGgQ7s0kHD/IeTIOOYV5juy1GIL2kUv04K2BWZSTQ=="/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zoomScaleNormal="100" workbookViewId="0">
      <selection activeCell="D10" sqref="D10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104" t="n">
        <v>0.410947650671005</v>
      </c>
      <c r="D2" s="104" t="n">
        <v>0.410947650671005</v>
      </c>
      <c r="E2" s="104" t="n">
        <v>0.263800650835037</v>
      </c>
      <c r="F2" s="104" t="n">
        <v>0.12793006002903</v>
      </c>
      <c r="G2" s="104" t="n">
        <v>0.116280548274517</v>
      </c>
    </row>
    <row r="3" ht="15.75" customHeight="1" s="2">
      <c r="B3" s="74" t="inlineStr">
        <is>
          <t>Mild (HAZ-score between -2 and -1)</t>
        </is>
      </c>
      <c r="C3" s="104" t="n">
        <v>0.336556166410446</v>
      </c>
      <c r="D3" s="104" t="n">
        <v>0.336556166410446</v>
      </c>
      <c r="E3" s="104" t="n">
        <v>0.330859690904617</v>
      </c>
      <c r="F3" s="104" t="n">
        <v>0.28258216381073</v>
      </c>
      <c r="G3" s="104" t="n">
        <v>0.25279575586319</v>
      </c>
    </row>
    <row r="4" ht="15.75" customHeight="1" s="2">
      <c r="B4" s="74" t="inlineStr">
        <is>
          <t>Moderate (HAZ-score between -3 and -2)</t>
        </is>
      </c>
      <c r="C4" s="44" t="n">
        <v>0.187486410140991</v>
      </c>
      <c r="D4" s="44" t="n">
        <v>0.187486410140991</v>
      </c>
      <c r="E4" s="44" t="n">
        <v>0.275253921747208</v>
      </c>
      <c r="F4" s="44" t="n">
        <v>0.354580134153366</v>
      </c>
      <c r="G4" s="44" t="n">
        <v>0.322603911161423</v>
      </c>
    </row>
    <row r="5" ht="15.75" customHeight="1" s="2">
      <c r="B5" s="74" t="inlineStr">
        <is>
          <t>High (HAZ-score &lt; -3)</t>
        </is>
      </c>
      <c r="C5" s="44" t="n">
        <v>0.0650097727775574</v>
      </c>
      <c r="D5" s="44" t="n">
        <v>0.0650097727775574</v>
      </c>
      <c r="E5" s="44" t="n">
        <v>0.130085736513138</v>
      </c>
      <c r="F5" s="44" t="n">
        <v>0.234907656908035</v>
      </c>
      <c r="G5" s="44" t="n">
        <v>0.308319807052612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104" t="n">
        <v>0.841089308261871</v>
      </c>
      <c r="D8" s="104" t="n">
        <v>0.841089308261871</v>
      </c>
      <c r="E8" s="104" t="n">
        <v>0.6523971557617191</v>
      </c>
      <c r="F8" s="104" t="n">
        <v>0.676330983638763</v>
      </c>
      <c r="G8" s="104" t="n">
        <v>0.799034297466278</v>
      </c>
    </row>
    <row r="9" ht="15.75" customHeight="1" s="2">
      <c r="B9" s="74" t="inlineStr">
        <is>
          <t>Mild (WHZ-score between -2 and -1)</t>
        </is>
      </c>
      <c r="C9" s="104" t="n">
        <v>0.118216335773468</v>
      </c>
      <c r="D9" s="104" t="n">
        <v>0.118216335773468</v>
      </c>
      <c r="E9" s="104" t="n">
        <v>0.246555060148239</v>
      </c>
      <c r="F9" s="104" t="n">
        <v>0.24352316558361</v>
      </c>
      <c r="G9" s="104" t="n">
        <v>0.168487548828125</v>
      </c>
    </row>
    <row r="10" ht="15.75" customHeight="1" s="2">
      <c r="B10" s="74" t="inlineStr">
        <is>
          <t>MAM (WHZ-score between -3 and -2)</t>
        </is>
      </c>
      <c r="C10" s="44" t="n">
        <v>0.0316001623868942</v>
      </c>
      <c r="D10" s="44" t="n">
        <v>0.0316001623868942</v>
      </c>
      <c r="E10" s="44" t="n">
        <v>0.08072413504123689</v>
      </c>
      <c r="F10" s="44" t="n">
        <v>0.0723855420947075</v>
      </c>
      <c r="G10" s="44" t="n">
        <v>0.0254347361624241</v>
      </c>
    </row>
    <row r="11" ht="15.75" customHeight="1" s="2">
      <c r="B11" s="74" t="inlineStr">
        <is>
          <t>SAM (WHZ-score &lt; -3)</t>
        </is>
      </c>
      <c r="C11" s="44" t="n">
        <v>0.0090941889211535</v>
      </c>
      <c r="D11" s="44" t="n">
        <v>0.0090941889211535</v>
      </c>
      <c r="E11" s="44" t="n">
        <v>0.020323658362031</v>
      </c>
      <c r="F11" s="44" t="n">
        <v>0.0077603114768863</v>
      </c>
      <c r="G11" s="44" t="n">
        <v>0.0070434012450278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6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0.8598366095</v>
      </c>
      <c r="D14" s="45" t="n">
        <v>0.842952287568</v>
      </c>
      <c r="E14" s="45" t="n">
        <v>0.842952287568</v>
      </c>
      <c r="F14" s="45" t="n">
        <v>0.533478474959</v>
      </c>
      <c r="G14" s="45" t="n">
        <v>0.533478474959</v>
      </c>
      <c r="H14" s="46" t="n">
        <v>0.6870000000000001</v>
      </c>
      <c r="I14" s="46" t="n">
        <v>0.4275114503816793</v>
      </c>
      <c r="J14" s="46" t="n">
        <v>0.4656183206106871</v>
      </c>
      <c r="K14" s="46" t="n">
        <v>0.470381679389313</v>
      </c>
      <c r="L14" s="46" t="n">
        <v>0.243958262106</v>
      </c>
      <c r="M14" s="46" t="n">
        <v>0.173257599516</v>
      </c>
      <c r="N14" s="46" t="n">
        <v>0.1988431849335</v>
      </c>
      <c r="O14" s="46" t="n">
        <v>0.2403421062675</v>
      </c>
    </row>
    <row r="15" ht="15.75" customHeight="1" s="2">
      <c r="B15" s="70" t="inlineStr">
        <is>
          <t>Prevalence of iron deficiency anaemia</t>
        </is>
      </c>
      <c r="C15" s="43">
        <f>C14*iron_deficiency_anaemia</f>
        <v/>
      </c>
      <c r="D15" s="43">
        <f>D14*iron_deficiency_anaemia</f>
        <v/>
      </c>
      <c r="E15" s="43">
        <f>E14*iron_deficiency_anaemia</f>
        <v/>
      </c>
      <c r="F15" s="43">
        <f>F14*iron_deficiency_anaemia</f>
        <v/>
      </c>
      <c r="G15" s="43">
        <f>G14*iron_deficiency_anaemia</f>
        <v/>
      </c>
      <c r="H15" s="43">
        <f>H14*iron_deficiency_anaemia</f>
        <v/>
      </c>
      <c r="I15" s="43">
        <f>I14*iron_deficiency_anaemia</f>
        <v/>
      </c>
      <c r="J15" s="43">
        <f>J14*iron_deficiency_anaemia</f>
        <v/>
      </c>
      <c r="K15" s="43">
        <f>K14*iron_deficiency_anaemia</f>
        <v/>
      </c>
      <c r="L15" s="43">
        <f>L14*iron_deficiency_anaemia</f>
        <v/>
      </c>
      <c r="M15" s="43">
        <f>M14*iron_deficiency_anaemia</f>
        <v/>
      </c>
      <c r="N15" s="43">
        <f>N14*iron_deficiency_anaemia</f>
        <v/>
      </c>
      <c r="O15" s="43">
        <f>O14*iron_deficiency_anaemia</f>
        <v/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+8OS651lS1+nSfe4CulhMw==" formatRows="1" sort="1" spinCount="100000" hashValue="hxDW4htzQBx7GiuMXHCW2YMPpttA3FrJFsUvngy5BORqU3YtEBb+/75LGdy+1cPxGGZOeHr/l3RmBqsiEScXng=="/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G4" sqref="G4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6" t="inlineStr">
        <is>
          <t>&lt;1 month</t>
        </is>
      </c>
      <c r="D1" s="106" t="inlineStr">
        <is>
          <t>1-5 months</t>
        </is>
      </c>
      <c r="E1" s="106" t="inlineStr">
        <is>
          <t>6-11 months</t>
        </is>
      </c>
      <c r="F1" s="106" t="inlineStr">
        <is>
          <t>12-23 months</t>
        </is>
      </c>
      <c r="G1" s="106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0.945608913898468</v>
      </c>
      <c r="D2" s="44" t="n">
        <v>0.8084901999999999</v>
      </c>
      <c r="E2" s="44" t="n">
        <v>0</v>
      </c>
      <c r="F2" s="44" t="n">
        <v>0</v>
      </c>
      <c r="G2" s="44" t="n">
        <v>0</v>
      </c>
    </row>
    <row r="3">
      <c r="B3" s="83" t="inlineStr">
        <is>
          <t>Predominant</t>
        </is>
      </c>
      <c r="C3" s="44" t="n">
        <v>0.00764279300346971</v>
      </c>
      <c r="D3" s="44" t="n">
        <v>0.0792346</v>
      </c>
      <c r="E3" s="44" t="n">
        <v>0</v>
      </c>
      <c r="F3" s="44" t="n">
        <v>0</v>
      </c>
      <c r="G3" s="44" t="n">
        <v>0</v>
      </c>
    </row>
    <row r="4">
      <c r="B4" s="83" t="inlineStr">
        <is>
          <t>Partial</t>
        </is>
      </c>
      <c r="C4" s="44" t="n">
        <v>0.0120019074529409</v>
      </c>
      <c r="D4" s="44" t="n">
        <v>0.08978198000000001</v>
      </c>
      <c r="E4" s="44" t="n">
        <v>0.979848980903625</v>
      </c>
      <c r="F4" s="44" t="n">
        <v>0.8943732976913449</v>
      </c>
      <c r="G4" s="44" t="n">
        <v>0</v>
      </c>
    </row>
    <row r="5">
      <c r="B5" s="83" t="inlineStr">
        <is>
          <t>None</t>
        </is>
      </c>
      <c r="C5" s="104" t="n">
        <v>0.0347463856451213</v>
      </c>
      <c r="D5" s="104" t="n">
        <v>0.0224932199999999</v>
      </c>
      <c r="E5" s="104" t="n">
        <v>0.02015101909637494</v>
      </c>
      <c r="F5" s="104" t="n">
        <v>0.1056267023086551</v>
      </c>
      <c r="G5" s="104">
        <f>1-SUM(G2:G4)</f>
        <v/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DWOkVPLBaYjCNLYsICz9ww==" formatRows="1" sort="1" spinCount="100000" hashValue="KVM6fA8r70knWIZGz+ZsotJ9UbI6hUI/7Ufd/oa5vsEdb+fMLF4sjVnHmH8N4IGnGTY1AvsNGXWfuffGvzQssw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6" t="inlineStr">
        <is>
          <t>Mortality</t>
        </is>
      </c>
      <c r="B13" s="70" t="inlineStr">
        <is>
          <t>Under five (deaths per 1,000 births)</t>
        </is>
      </c>
      <c r="C13" s="102" t="n"/>
      <c r="D13" s="102" t="n"/>
      <c r="E13" s="102" t="n"/>
      <c r="F13" s="102" t="n"/>
      <c r="G13" s="102" t="n"/>
      <c r="H13" s="102" t="n"/>
      <c r="I13" s="102" t="n"/>
      <c r="J13" s="102" t="n"/>
      <c r="K13" s="102" t="n"/>
      <c r="L13" s="102" t="n"/>
    </row>
    <row r="14">
      <c r="B14" s="70" t="inlineStr">
        <is>
          <t>Maternal (deaths per 1,000 births)</t>
        </is>
      </c>
      <c r="C14" s="102" t="n"/>
      <c r="D14" s="102" t="n"/>
      <c r="E14" s="102" t="n"/>
      <c r="F14" s="102" t="n"/>
      <c r="G14" s="102" t="n"/>
      <c r="H14" s="102" t="n"/>
      <c r="I14" s="102" t="n"/>
      <c r="J14" s="102" t="n"/>
      <c r="K14" s="102" t="n"/>
      <c r="L14" s="102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B3" sqref="B3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6" t="inlineStr">
        <is>
          <t>Child wasting episode</t>
        </is>
      </c>
      <c r="B2" s="32" t="n">
        <v>10</v>
      </c>
    </row>
    <row r="3">
      <c r="A3" s="106" t="inlineStr">
        <is>
          <t>Child turning age 5 stunted (over lifetime)</t>
        </is>
      </c>
      <c r="B3" s="32" t="n">
        <v>10</v>
      </c>
    </row>
    <row r="4">
      <c r="A4" s="106" t="inlineStr">
        <is>
          <t>Child death</t>
        </is>
      </c>
      <c r="B4" s="32" t="n">
        <v>10</v>
      </c>
    </row>
    <row r="5">
      <c r="A5" s="106" t="inlineStr">
        <is>
          <t>Maternal death</t>
        </is>
      </c>
      <c r="B5" s="32" t="n">
        <v>10</v>
      </c>
    </row>
    <row r="6">
      <c r="A6" s="106" t="inlineStr">
        <is>
          <t>Anaemic child (per year)</t>
        </is>
      </c>
      <c r="B6" s="32" t="n">
        <v>10</v>
      </c>
    </row>
    <row r="7">
      <c r="A7" s="106" t="inlineStr">
        <is>
          <t>Anaemic pregnant woman (per pregnancy)</t>
        </is>
      </c>
      <c r="B7" s="32" t="n">
        <v>10</v>
      </c>
    </row>
  </sheetData>
  <sheetProtection selectLockedCells="1" selectUnlockedCells="0" algorithmName="SHA-512" sheet="1" objects="1" insertRows="1" insertHyperlinks="1" autoFilter="1" scenarios="1" formatColumns="1" deleteColumns="1" insertColumns="1" pivotTables="1" deleteRows="1" formatCells="1" saltValue="AE9JYpQ3KeQ6lUhqrRhxOQ==" formatRows="1" sort="1" spinCount="100000" hashValue="rY4IEhIq3lEn09wA9WriBN7WGsc6Nw25jW0hwf10pL82OGICKDMyc7PpnwW2SYWlxF3aQoaG8LP4NxR5RvcRIw=="/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6" min="1" max="1"/>
    <col width="19.109375" customWidth="1" style="106" min="2" max="2"/>
    <col width="13.44140625" customWidth="1" style="106" min="3" max="3"/>
    <col width="11.44140625" customWidth="1" style="106" min="4" max="8"/>
    <col width="11.44140625" customWidth="1" style="106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n"/>
      <c r="D3" s="47" t="inlineStr">
        <is>
          <t>x</t>
        </is>
      </c>
      <c r="E3" s="29">
        <f>IF(E$7="","",E$7)</f>
        <v/>
      </c>
    </row>
    <row r="4">
      <c r="B4" s="24" t="inlineStr">
        <is>
          <t>1-5 months</t>
        </is>
      </c>
      <c r="C4" s="47" t="n"/>
      <c r="D4" s="47" t="inlineStr">
        <is>
          <t>x</t>
        </is>
      </c>
      <c r="E4" s="29">
        <f>IF(E$7="","",E$7)</f>
        <v/>
      </c>
    </row>
    <row r="5">
      <c r="B5" s="24" t="inlineStr">
        <is>
          <t>6-11 months</t>
        </is>
      </c>
      <c r="C5" s="47" t="n"/>
      <c r="D5" s="47" t="n"/>
      <c r="E5" s="29">
        <f>IF(E$7="","",E$7)</f>
        <v/>
      </c>
    </row>
    <row r="6">
      <c r="B6" s="24" t="inlineStr">
        <is>
          <t>12-23 months</t>
        </is>
      </c>
      <c r="C6" s="47" t="n"/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n"/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inlineStr">
        <is>
          <t>x</t>
        </is>
      </c>
      <c r="E12" s="29">
        <f>IF(E$7="","",E$7)</f>
        <v/>
      </c>
    </row>
    <row r="13">
      <c r="B13" s="24" t="inlineStr">
        <is>
          <t>12-23 months</t>
        </is>
      </c>
      <c r="C13" s="47" t="n"/>
      <c r="D13" s="47" t="inlineStr">
        <is>
          <t>x</t>
        </is>
      </c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n"/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2022-01-31T06:54:57Z</dcterms:modified>
  <cp:lastModifiedBy>ACER</cp:lastModifiedBy>
</cp:coreProperties>
</file>