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input_spreadsheets/Tanzania/"/>
    </mc:Choice>
  </mc:AlternateContent>
  <bookViews>
    <workbookView xWindow="0" yWindow="-21140" windowWidth="38400" windowHeight="21140" tabRatio="500" firstSheet="15" activeTab="24"/>
  </bookViews>
  <sheets>
    <sheet name="demographics" sheetId="1" r:id="rId1"/>
    <sheet name="projected births" sheetId="2" r:id="rId2"/>
    <sheet name="mortality rates" sheetId="3" r:id="rId3"/>
    <sheet name="causes of death" sheetId="4" r:id="rId4"/>
    <sheet name="distributions" sheetId="5" r:id="rId5"/>
    <sheet name="birth outcome distribution" sheetId="6" r:id="rId6"/>
    <sheet name="Incidence of conditions" sheetId="7" r:id="rId7"/>
    <sheet name="RR death by stunting" sheetId="8" r:id="rId8"/>
    <sheet name="RR death by wasting" sheetId="9" r:id="rId9"/>
    <sheet name="RR death by breastfeeding" sheetId="10" r:id="rId10"/>
    <sheet name="RR death by birth outcome" sheetId="11" r:id="rId11"/>
    <sheet name="OR stunting progression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by compfeeding" sheetId="17" r:id="rId17"/>
    <sheet name="OR correctBF by interventn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25" l="1"/>
  <c r="F6" i="25"/>
  <c r="E6" i="25"/>
  <c r="F6" i="24"/>
  <c r="G6" i="24"/>
  <c r="E6" i="24"/>
  <c r="F13" i="5"/>
  <c r="G6" i="21"/>
  <c r="D3" i="22"/>
  <c r="C3" i="22"/>
  <c r="D4" i="21"/>
  <c r="E4" i="21"/>
</calcChain>
</file>

<file path=xl/comments1.xml><?xml version="1.0" encoding="utf-8"?>
<comments xmlns="http://schemas.openxmlformats.org/spreadsheetml/2006/main">
  <authors>
    <author>Janka Petravic</author>
    <author xml:space="preserve"> Janka Petravic</author>
  </authors>
  <commentLis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</t>
        </r>
      </text>
    </comment>
    <comment ref="B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National poverty lines; for WDI poverty line it is 0.466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lower values for all mortalities based on UN Inter-Agency Group for child mortality estimation.
UN IA GCME estimate: 18.8</t>
        </r>
      </text>
    </comment>
    <comment ref="B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 35.2</t>
        </r>
      </text>
    </comment>
    <comment ref="C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48.7</t>
        </r>
      </text>
    </commen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higher values 'recalculated across countries for consistency'</t>
        </r>
      </text>
    </comment>
    <comment ref="D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LIST: 10.64</t>
        </r>
      </text>
    </comment>
    <comment ref="E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17.02</t>
        </r>
      </text>
    </comment>
    <comment ref="F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28.34</t>
        </r>
      </text>
    </comment>
    <comment ref="G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LiST: 29.05</t>
        </r>
      </text>
    </comment>
    <comment ref="D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LiST:7.73</t>
        </r>
      </text>
    </comment>
    <comment ref="E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7.24</t>
        </r>
      </text>
    </comment>
    <comment ref="F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20.96</t>
        </r>
      </text>
    </comment>
    <comment ref="G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LiST17.58</t>
        </r>
      </text>
    </comment>
    <comment ref="D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13.56</t>
        </r>
      </text>
    </comment>
    <comment ref="E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7.11</t>
        </r>
      </text>
    </comment>
    <comment ref="F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5.47</t>
        </r>
      </text>
    </comment>
    <comment ref="G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1.97</t>
        </r>
      </text>
    </comment>
    <comment ref="D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4.01</t>
        </r>
      </text>
    </comment>
    <comment ref="E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2.84</t>
        </r>
      </text>
    </comment>
    <comment ref="F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1.49</t>
        </r>
      </text>
    </comment>
    <comment ref="G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0.79</t>
        </r>
      </text>
    </comment>
  </commentList>
</comments>
</file>

<file path=xl/comments4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&amp; DHS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E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</commentList>
</comments>
</file>

<file path=xl/comments6.xml><?xml version="1.0" encoding="utf-8"?>
<comments xmlns="http://schemas.openxmlformats.org/spreadsheetml/2006/main">
  <authors>
    <author xml:space="preserve"> Janka Petravic</author>
  </authors>
  <commentLis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is also BCG coverage</t>
        </r>
      </text>
    </comment>
    <comment ref="D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D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A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A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Sprinkles, acts the same as vitamin A if we ignore the effect on anemia</t>
        </r>
      </text>
    </comment>
    <comment ref="A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Cochrane review - not finished; no who guidelines.</t>
        </r>
      </text>
    </comment>
    <comment ref="D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child 6-59, per year, rescaled from unit cost for total population per person per year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 xml:space="preserve"> Janka Petravic</author>
  </authors>
  <commentList>
    <comment ref="D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E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G6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A7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A8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Sprinkles</t>
        </r>
      </text>
    </comment>
    <comment ref="D8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Constrained by vitamin A supplementation</t>
        </r>
      </text>
    </comment>
    <comment ref="E8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Constrained by vitamin A supplementation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A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new version of LiST: 0.15</t>
        </r>
      </text>
    </comment>
  </commentList>
</comments>
</file>

<file path=xl/comments9.xml><?xml version="1.0" encoding="utf-8"?>
<comments xmlns="http://schemas.openxmlformats.org/spreadsheetml/2006/main">
  <authors>
    <author xml:space="preserve"> Janka Petravic</author>
  </authors>
  <commentList>
    <comment ref="E2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  <comment ref="A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Sprinkles, acts the same as vitamin A if we ignore the effect on anemia</t>
        </r>
      </text>
    </comment>
    <comment ref="E4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  <comment ref="E6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</commentList>
</comments>
</file>

<file path=xl/comments10.xml><?xml version="1.0" encoding="utf-8"?>
<comments xmlns="http://schemas.openxmlformats.org/spreadsheetml/2006/main">
  <authors>
    <author xml:space="preserve"> Janka Petravic</author>
    <author>Sam</author>
  </authors>
  <commentList>
    <comment ref="A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Sprinkles, acts the same as vitamin A if we ignore the effect on anemia</t>
        </r>
      </text>
    </comment>
    <comment ref="E6" authorId="1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comments11.xml><?xml version="1.0" encoding="utf-8"?>
<comments xmlns="http://schemas.openxmlformats.org/spreadsheetml/2006/main">
  <authors>
    <author xml:space="preserve"> Janka Petravic</author>
    <author>Sam</author>
  </authors>
  <commentList>
    <comment ref="A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Sprinkles, acts the same as vitamin A if we ignore the effect on anemia</t>
        </r>
      </text>
    </comment>
    <comment ref="E6" authorId="1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sharedStrings.xml><?xml version="1.0" encoding="utf-8"?>
<sst xmlns="http://schemas.openxmlformats.org/spreadsheetml/2006/main" count="335" uniqueCount="82">
  <si>
    <t>indicators</t>
  </si>
  <si>
    <t>neonatal</t>
  </si>
  <si>
    <t>year</t>
  </si>
  <si>
    <t>data</t>
  </si>
  <si>
    <t>population U5</t>
  </si>
  <si>
    <t>number of births</t>
  </si>
  <si>
    <t>infant</t>
  </si>
  <si>
    <t>under 5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</si>
  <si>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</si>
  <si>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</si>
  <si>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</si>
  <si>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</si>
  <si>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</si>
  <si>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</si>
  <si>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</si>
  <si>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</si>
  <si>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</si>
  <si>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</si>
  <si>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</si>
  <si>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</si>
  <si>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</si>
  <si>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</si>
  <si>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</si>
  <si>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</si>
  <si>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</si>
  <si>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</si>
  <si>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</si>
  <si>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</si>
  <si>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</si>
  <si>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</si>
  <si>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</si>
  <si>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</si>
  <si>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</si>
  <si>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</si>
  <si>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</si>
  <si>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</si>
  <si>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</si>
  <si>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</si>
  <si>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</si>
  <si>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</si>
  <si>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</si>
  <si>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</si>
  <si>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</si>
  <si>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</si>
  <si>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</si>
  <si>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</si>
  <si>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</si>
  <si>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</si>
  <si>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</si>
  <si>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</si>
  <si>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</si>
  <si>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</si>
  <si>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</si>
  <si>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</si>
  <si>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</si>
  <si>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</si>
  <si>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</si>
  <si>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</si>
  <si>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</si>
  <si>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</si>
  <si>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</si>
  <si>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</si>
  <si>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</si>
  <si>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</si>
  <si>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Vitamin A supplementation</t>
  </si>
  <si>
    <t>Outcome</t>
  </si>
  <si>
    <t>effectiveness</t>
  </si>
  <si>
    <t>pregnant women</t>
  </si>
  <si>
    <t>Interventions</t>
  </si>
  <si>
    <t>affected fraction</t>
  </si>
  <si>
    <t>fraction poor</t>
  </si>
  <si>
    <t>fraction food insecure (poor)</t>
  </si>
  <si>
    <t>fraction food insecure (not poor)</t>
  </si>
  <si>
    <t>Prophylactic zinc supplementation</t>
  </si>
  <si>
    <t>Breastfeeding promotion</t>
  </si>
  <si>
    <t>Complementary feeding education</t>
  </si>
  <si>
    <t>Public provision of complementary foods</t>
  </si>
  <si>
    <t>Balanced energy-protein supplementation</t>
  </si>
  <si>
    <t>Food security &amp; education</t>
  </si>
  <si>
    <t>Antenatal micronutrient supplementation</t>
  </si>
  <si>
    <t>Multiple micronutrients for children</t>
  </si>
  <si>
    <t>Vitamin A fortification of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</si>
</sst>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0"/>
    <numFmt numFmtId="165" formatCode="_(* #,##0_);_(* \(#,##0\);_(* &quot;-&quot;??_);_(@_)"/>
    <numFmt numFmtId="166" formatCode="0.000"/>
  </numFmts>
  <fonts count="15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sz val="12"/>
      <color rgb="FF2E2E2E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rgb="FFDAEEF3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10" fontId="3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3" fillId="0" borderId="0" xfId="0" applyNumberFormat="1" applyFont="1" applyAlignment="1"/>
    <xf numFmtId="4" fontId="3" fillId="0" borderId="0" xfId="0" applyNumberFormat="1" applyFont="1"/>
    <xf numFmtId="2" fontId="0" fillId="0" borderId="0" xfId="0" applyNumberFormat="1" applyFont="1" applyAlignment="1">
      <alignment horizontal="right"/>
    </xf>
    <xf numFmtId="165" fontId="12" fillId="0" borderId="0" xfId="9" applyNumberFormat="1" applyFont="1"/>
    <xf numFmtId="165" fontId="0" fillId="0" borderId="0" xfId="9" applyNumberFormat="1" applyFont="1"/>
    <xf numFmtId="165" fontId="4" fillId="0" borderId="0" xfId="0" applyNumberFormat="1" applyFont="1" applyAlignment="1">
      <alignment horizontal="right"/>
    </xf>
    <xf numFmtId="166" fontId="0" fillId="0" borderId="0" xfId="0" applyNumberFormat="1" applyFont="1" applyAlignment="1">
      <alignment horizontal="right"/>
    </xf>
    <xf numFmtId="0" fontId="3" fillId="0" borderId="0" xfId="0" applyNumberFormat="1" applyFont="1" applyAlignment="1"/>
    <xf numFmtId="9" fontId="4" fillId="2" borderId="0" xfId="10" applyFont="1" applyFill="1" applyAlignment="1">
      <alignment horizontal="right"/>
    </xf>
    <xf numFmtId="10" fontId="4" fillId="2" borderId="0" xfId="1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10" fontId="4" fillId="0" borderId="0" xfId="10" applyNumberFormat="1" applyFont="1" applyAlignment="1">
      <alignment horizontal="right"/>
    </xf>
    <xf numFmtId="10" fontId="0" fillId="4" borderId="0" xfId="0" applyNumberFormat="1" applyFont="1" applyFill="1" applyAlignment="1">
      <alignment horizontal="right"/>
    </xf>
    <xf numFmtId="10" fontId="0" fillId="5" borderId="0" xfId="10" applyNumberFormat="1" applyFont="1" applyFill="1" applyAlignment="1"/>
    <xf numFmtId="4" fontId="3" fillId="0" borderId="0" xfId="0" applyNumberFormat="1" applyFont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0" fillId="6" borderId="0" xfId="0" applyFont="1" applyFill="1" applyAlignment="1"/>
  </cellXfs>
  <cellStyles count="57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  <cellStyle name="Percent" xfId="1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F29" sqref="F29"/>
    </sheetView>
  </sheetViews>
  <sheetFormatPr baseColWidth="10" defaultColWidth="14.5" defaultRowHeight="15.75" customHeight="1" x14ac:dyDescent="0.15"/>
  <cols>
    <col min="1" max="1" width="32.6640625" customWidth="1"/>
  </cols>
  <sheetData>
    <row r="1" spans="1:2" ht="15.75" customHeight="1" x14ac:dyDescent="0.15">
      <c r="A1" s="1" t="s">
        <v>0</v>
      </c>
      <c r="B1" s="1" t="s">
        <v>3</v>
      </c>
    </row>
    <row r="2" spans="1:2" ht="15.75" customHeight="1" x14ac:dyDescent="0.2">
      <c r="A2" s="5" t="s">
        <v>4</v>
      </c>
      <c r="B2" s="18">
        <v>9419084</v>
      </c>
    </row>
    <row r="3" spans="1:2" ht="15.75" customHeight="1" x14ac:dyDescent="0.15">
      <c r="A3" s="5" t="s">
        <v>8</v>
      </c>
      <c r="B3" s="19">
        <v>2070000</v>
      </c>
    </row>
    <row r="4" spans="1:2" ht="15.75" customHeight="1" x14ac:dyDescent="0.15">
      <c r="A4" s="5" t="s">
        <v>9</v>
      </c>
      <c r="B4" s="20">
        <v>2433877.8870553677</v>
      </c>
    </row>
    <row r="5" spans="1:2" ht="15.75" customHeight="1" x14ac:dyDescent="0.15">
      <c r="A5" s="5" t="s">
        <v>71</v>
      </c>
      <c r="B5" s="8">
        <v>1</v>
      </c>
    </row>
    <row r="6" spans="1:2" ht="15.75" customHeight="1" x14ac:dyDescent="0.15">
      <c r="A6" s="5" t="s">
        <v>70</v>
      </c>
      <c r="B6" s="21">
        <v>0.28199999999999997</v>
      </c>
    </row>
    <row r="7" spans="1:2" ht="15.75" customHeight="1" x14ac:dyDescent="0.15">
      <c r="A7" s="5" t="s">
        <v>72</v>
      </c>
      <c r="B7" s="17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7" sqref="F17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</cols>
  <sheetData>
    <row r="1" spans="1:2" ht="15.75" customHeight="1" x14ac:dyDescent="0.15">
      <c r="A1" s="2" t="s">
        <v>2</v>
      </c>
      <c r="B1" s="2" t="s">
        <v>5</v>
      </c>
    </row>
    <row r="2" spans="1:2" ht="15.75" customHeight="1" x14ac:dyDescent="0.15">
      <c r="A2" s="4">
        <v>2017</v>
      </c>
      <c r="B2" s="19">
        <v>2110000</v>
      </c>
    </row>
    <row r="3" spans="1:2" ht="15.75" customHeight="1" x14ac:dyDescent="0.15">
      <c r="A3" s="4">
        <v>2018</v>
      </c>
      <c r="B3" s="19">
        <v>2150000</v>
      </c>
    </row>
    <row r="4" spans="1:2" ht="15.75" customHeight="1" x14ac:dyDescent="0.15">
      <c r="A4" s="4">
        <v>2019</v>
      </c>
      <c r="B4" s="19">
        <v>2200000</v>
      </c>
    </row>
    <row r="5" spans="1:2" ht="15.75" customHeight="1" x14ac:dyDescent="0.15">
      <c r="A5" s="4">
        <v>2020</v>
      </c>
      <c r="B5" s="19">
        <v>2240000</v>
      </c>
    </row>
    <row r="6" spans="1:2" ht="15.75" customHeight="1" x14ac:dyDescent="0.15">
      <c r="A6" s="4">
        <v>2021</v>
      </c>
      <c r="B6" s="19">
        <v>2280000</v>
      </c>
    </row>
    <row r="7" spans="1:2" ht="15.75" customHeight="1" x14ac:dyDescent="0.15">
      <c r="A7" s="4">
        <v>2022</v>
      </c>
      <c r="B7" s="19">
        <v>2330000</v>
      </c>
    </row>
    <row r="8" spans="1:2" ht="15.75" customHeight="1" x14ac:dyDescent="0.15">
      <c r="A8" s="4">
        <v>2023</v>
      </c>
      <c r="B8" s="19">
        <v>2380000</v>
      </c>
    </row>
    <row r="9" spans="1:2" ht="15.75" customHeight="1" x14ac:dyDescent="0.15">
      <c r="A9" s="4">
        <v>2024</v>
      </c>
      <c r="B9" s="19">
        <v>2420000</v>
      </c>
    </row>
    <row r="10" spans="1:2" ht="15.75" customHeight="1" x14ac:dyDescent="0.15">
      <c r="A10" s="4">
        <v>2025</v>
      </c>
      <c r="B10" s="19">
        <v>2480000</v>
      </c>
    </row>
    <row r="11" spans="1:2" ht="15.75" customHeight="1" x14ac:dyDescent="0.15">
      <c r="A11" s="4">
        <v>2026</v>
      </c>
      <c r="B11" s="19">
        <v>2530000</v>
      </c>
    </row>
    <row r="12" spans="1:2" ht="15.75" customHeight="1" x14ac:dyDescent="0.15">
      <c r="A12" s="4">
        <v>2027</v>
      </c>
      <c r="B12" s="19">
        <v>2580000</v>
      </c>
    </row>
    <row r="13" spans="1:2" ht="15.75" customHeight="1" x14ac:dyDescent="0.15">
      <c r="A13" s="4">
        <v>2028</v>
      </c>
      <c r="B13" s="19">
        <v>2630000</v>
      </c>
    </row>
    <row r="14" spans="1:2" ht="15.75" customHeight="1" x14ac:dyDescent="0.15">
      <c r="A14" s="4">
        <v>2029</v>
      </c>
      <c r="B14" s="19">
        <v>2690000</v>
      </c>
    </row>
    <row r="15" spans="1:2" ht="15.75" customHeight="1" x14ac:dyDescent="0.15">
      <c r="A15" s="4">
        <v>2030</v>
      </c>
      <c r="B15" s="19">
        <v>2740000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D8" sqref="D8"/>
    </sheetView>
  </sheetViews>
  <sheetFormatPr baseColWidth="10" defaultColWidth="14.5" defaultRowHeight="15.75" customHeight="1" x14ac:dyDescent="0.15"/>
  <sheetData>
    <row r="1" spans="1:3" ht="15.75" customHeight="1" x14ac:dyDescent="0.15">
      <c r="A1" s="3" t="s">
        <v>1</v>
      </c>
      <c r="B1" s="3" t="s">
        <v>6</v>
      </c>
      <c r="C1" s="3" t="s">
        <v>7</v>
      </c>
    </row>
    <row r="2" spans="1:3" ht="15.75" customHeight="1" x14ac:dyDescent="0.15">
      <c r="A2" s="6">
        <v>25</v>
      </c>
      <c r="B2" s="6">
        <v>43</v>
      </c>
      <c r="C2" s="6">
        <v>67</v>
      </c>
    </row>
  </sheetData>
  <pageMargins left="0.75" right="0.75" top="1" bottom="1" header="0.5" footer="0.5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21" sqref="I21"/>
    </sheetView>
  </sheetViews>
  <sheetFormatPr baseColWidth="10" defaultColWidth="14.5" defaultRowHeight="15.75" customHeight="1" x14ac:dyDescent="0.15"/>
  <cols>
    <col min="1" max="1" width="27" customWidth="1"/>
  </cols>
  <sheetData>
    <row r="1" spans="1:6" ht="15.7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t="s">
        <v>16</v>
      </c>
      <c r="B2" s="7">
        <v>2.7000000000000001E-3</v>
      </c>
      <c r="C2" s="5">
        <v>0</v>
      </c>
      <c r="D2" s="5">
        <v>0</v>
      </c>
      <c r="E2" s="5">
        <v>0</v>
      </c>
      <c r="F2" s="5">
        <v>0</v>
      </c>
    </row>
    <row r="3" spans="1:6" ht="15.75" customHeight="1" x14ac:dyDescent="0.15">
      <c r="A3" t="s">
        <v>21</v>
      </c>
      <c r="B3" s="7">
        <v>0.1966</v>
      </c>
      <c r="C3" s="5">
        <v>0</v>
      </c>
      <c r="D3" s="5">
        <v>0</v>
      </c>
      <c r="E3" s="5">
        <v>0</v>
      </c>
      <c r="F3" s="5">
        <v>0</v>
      </c>
    </row>
    <row r="4" spans="1:6" ht="15.75" customHeight="1" x14ac:dyDescent="0.15">
      <c r="A4" t="s">
        <v>22</v>
      </c>
      <c r="B4" s="7">
        <v>6.2100000000000002E-2</v>
      </c>
      <c r="C4" s="5">
        <v>0</v>
      </c>
      <c r="D4" s="5">
        <v>0</v>
      </c>
      <c r="E4" s="5">
        <v>0</v>
      </c>
      <c r="F4" s="5">
        <v>0</v>
      </c>
    </row>
    <row r="5" spans="1:6" ht="15.75" customHeight="1" x14ac:dyDescent="0.15">
      <c r="A5" t="s">
        <v>24</v>
      </c>
      <c r="B5" s="7">
        <v>0.29289999999999999</v>
      </c>
      <c r="C5" s="5">
        <v>0</v>
      </c>
      <c r="D5" s="5">
        <v>0</v>
      </c>
      <c r="E5" s="5">
        <v>0</v>
      </c>
      <c r="F5" s="5">
        <v>0</v>
      </c>
    </row>
    <row r="6" spans="1:6" ht="15.75" customHeight="1" x14ac:dyDescent="0.15">
      <c r="A6" t="s">
        <v>27</v>
      </c>
      <c r="B6" s="7">
        <v>0.24709999999999999</v>
      </c>
      <c r="C6" s="5">
        <v>0</v>
      </c>
      <c r="D6" s="5">
        <v>0</v>
      </c>
      <c r="E6" s="5">
        <v>0</v>
      </c>
      <c r="F6" s="5">
        <v>0</v>
      </c>
    </row>
    <row r="7" spans="1:6" ht="15.75" customHeight="1" x14ac:dyDescent="0.15">
      <c r="A7" t="s">
        <v>28</v>
      </c>
      <c r="B7" s="7">
        <v>4.7999999999999996E-3</v>
      </c>
      <c r="C7" s="5">
        <v>0</v>
      </c>
      <c r="D7" s="5">
        <v>0</v>
      </c>
      <c r="E7" s="5">
        <v>0</v>
      </c>
      <c r="F7" s="5">
        <v>0</v>
      </c>
    </row>
    <row r="8" spans="1:6" ht="15.75" customHeight="1" x14ac:dyDescent="0.15">
      <c r="A8" t="s">
        <v>30</v>
      </c>
      <c r="B8" s="7">
        <v>0.13200000000000001</v>
      </c>
      <c r="C8" s="5">
        <v>0</v>
      </c>
      <c r="D8" s="5">
        <v>0</v>
      </c>
      <c r="E8" s="5">
        <v>0</v>
      </c>
      <c r="F8" s="5">
        <v>0</v>
      </c>
    </row>
    <row r="9" spans="1:6" ht="15.75" customHeight="1" x14ac:dyDescent="0.15">
      <c r="A9" t="s">
        <v>31</v>
      </c>
      <c r="B9" s="7">
        <v>6.1800000000000001E-2</v>
      </c>
      <c r="C9" s="5">
        <v>0</v>
      </c>
      <c r="D9" s="5">
        <v>0</v>
      </c>
      <c r="E9" s="5">
        <v>0</v>
      </c>
      <c r="F9" s="5">
        <v>0</v>
      </c>
    </row>
    <row r="10" spans="1:6" ht="15.75" customHeight="1" x14ac:dyDescent="0.15">
      <c r="A10" t="s">
        <v>34</v>
      </c>
      <c r="B10" s="22">
        <v>0</v>
      </c>
      <c r="C10" s="7">
        <v>0.1368</v>
      </c>
      <c r="D10" s="7">
        <v>0.1368</v>
      </c>
      <c r="E10" s="7">
        <v>0.1368</v>
      </c>
      <c r="F10" s="7">
        <v>0.1368</v>
      </c>
    </row>
    <row r="11" spans="1:6" ht="15.75" customHeight="1" x14ac:dyDescent="0.15">
      <c r="A11" t="s">
        <v>36</v>
      </c>
      <c r="B11" s="22">
        <v>0</v>
      </c>
      <c r="C11" s="7">
        <v>0.20660000000000001</v>
      </c>
      <c r="D11" s="7">
        <v>0.20660000000000001</v>
      </c>
      <c r="E11" s="7">
        <v>0.20660000000000001</v>
      </c>
      <c r="F11" s="7">
        <v>0.20660000000000001</v>
      </c>
    </row>
    <row r="12" spans="1:6" ht="15.75" customHeight="1" x14ac:dyDescent="0.15">
      <c r="A12" t="s">
        <v>37</v>
      </c>
      <c r="B12" s="22">
        <v>0</v>
      </c>
      <c r="C12" s="7">
        <v>2.1100000000000001E-2</v>
      </c>
      <c r="D12" s="7">
        <v>2.1100000000000001E-2</v>
      </c>
      <c r="E12" s="7">
        <v>2.1100000000000001E-2</v>
      </c>
      <c r="F12" s="7">
        <v>2.1100000000000001E-2</v>
      </c>
    </row>
    <row r="13" spans="1:6" ht="15.75" customHeight="1" x14ac:dyDescent="0.15">
      <c r="A13" t="s">
        <v>38</v>
      </c>
      <c r="B13" s="5">
        <v>0</v>
      </c>
      <c r="C13" s="7">
        <v>7.4999999999999997E-3</v>
      </c>
      <c r="D13" s="7">
        <v>7.4999999999999997E-3</v>
      </c>
      <c r="E13" s="7">
        <v>7.4999999999999997E-3</v>
      </c>
      <c r="F13" s="7">
        <v>7.4999999999999997E-3</v>
      </c>
    </row>
    <row r="14" spans="1:6" ht="15.75" customHeight="1" x14ac:dyDescent="0.15">
      <c r="A14" t="s">
        <v>39</v>
      </c>
      <c r="B14" s="5">
        <v>0</v>
      </c>
      <c r="C14" s="7">
        <v>8.6199999999999999E-2</v>
      </c>
      <c r="D14" s="7">
        <v>8.6199999999999999E-2</v>
      </c>
      <c r="E14" s="7">
        <v>8.6199999999999999E-2</v>
      </c>
      <c r="F14" s="7">
        <v>8.6199999999999999E-2</v>
      </c>
    </row>
    <row r="15" spans="1:6" ht="15.75" customHeight="1" x14ac:dyDescent="0.15">
      <c r="A15" t="s">
        <v>40</v>
      </c>
      <c r="B15" s="5">
        <v>0</v>
      </c>
      <c r="C15" s="7">
        <v>2.86E-2</v>
      </c>
      <c r="D15" s="7">
        <v>2.86E-2</v>
      </c>
      <c r="E15" s="7">
        <v>2.86E-2</v>
      </c>
      <c r="F15" s="7">
        <v>2.86E-2</v>
      </c>
    </row>
    <row r="16" spans="1:6" ht="15.75" customHeight="1" x14ac:dyDescent="0.15">
      <c r="A16" t="s">
        <v>41</v>
      </c>
      <c r="B16" s="5">
        <v>0</v>
      </c>
      <c r="C16" s="7">
        <v>1.5299999999999999E-2</v>
      </c>
      <c r="D16" s="7">
        <v>1.5299999999999999E-2</v>
      </c>
      <c r="E16" s="7">
        <v>1.5299999999999999E-2</v>
      </c>
      <c r="F16" s="7">
        <v>1.5299999999999999E-2</v>
      </c>
    </row>
    <row r="17" spans="1:6" ht="15.75" customHeight="1" x14ac:dyDescent="0.15">
      <c r="A17" t="s">
        <v>42</v>
      </c>
      <c r="B17" s="5">
        <v>0</v>
      </c>
      <c r="C17" s="7">
        <v>0.13589999999999999</v>
      </c>
      <c r="D17" s="7">
        <v>0.13589999999999999</v>
      </c>
      <c r="E17" s="7">
        <v>0.13589999999999999</v>
      </c>
      <c r="F17" s="7">
        <v>0.13589999999999999</v>
      </c>
    </row>
    <row r="18" spans="1:6" ht="15.75" customHeight="1" x14ac:dyDescent="0.15">
      <c r="A18" t="s">
        <v>43</v>
      </c>
      <c r="B18" s="5">
        <v>0</v>
      </c>
      <c r="C18" s="7">
        <v>0.36199999999999999</v>
      </c>
      <c r="D18" s="7">
        <v>0.36199999999999999</v>
      </c>
      <c r="E18" s="7">
        <v>0.36199999999999999</v>
      </c>
      <c r="F18" s="7">
        <v>0.36199999999999999</v>
      </c>
    </row>
  </sheetData>
  <phoneticPr fontId="11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E19" sqref="E19"/>
    </sheetView>
  </sheetViews>
  <sheetFormatPr baseColWidth="10" defaultColWidth="14.5" defaultRowHeight="15.75" customHeight="1" x14ac:dyDescent="0.15"/>
  <sheetData>
    <row r="1" spans="1:7" ht="15.75" customHeight="1" x14ac:dyDescent="0.15">
      <c r="A1" s="5" t="s">
        <v>17</v>
      </c>
      <c r="B1" s="5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19</v>
      </c>
      <c r="B2" s="5" t="s">
        <v>20</v>
      </c>
      <c r="C2" s="23"/>
      <c r="D2" s="23"/>
      <c r="E2" s="23"/>
      <c r="F2" s="23"/>
      <c r="G2" s="23"/>
    </row>
    <row r="3" spans="1:7" ht="15.75" customHeight="1" x14ac:dyDescent="0.15">
      <c r="B3" s="5" t="s">
        <v>29</v>
      </c>
      <c r="C3" s="23"/>
      <c r="D3" s="23"/>
      <c r="E3" s="23"/>
      <c r="F3" s="23"/>
      <c r="G3" s="23"/>
    </row>
    <row r="4" spans="1:7" ht="15.75" customHeight="1" x14ac:dyDescent="0.15">
      <c r="B4" s="5" t="s">
        <v>32</v>
      </c>
      <c r="C4" s="24">
        <v>8.6999999999999994E-2</v>
      </c>
      <c r="D4" s="24">
        <v>8.6999999999999994E-2</v>
      </c>
      <c r="E4" s="24">
        <v>0.13700000000000001</v>
      </c>
      <c r="F4" s="24">
        <v>0.2475</v>
      </c>
      <c r="G4" s="24">
        <v>0.25940000000000002</v>
      </c>
    </row>
    <row r="5" spans="1:7" ht="15.75" customHeight="1" x14ac:dyDescent="0.15">
      <c r="B5" s="5" t="s">
        <v>33</v>
      </c>
      <c r="C5" s="24">
        <v>4.5999999999999999E-2</v>
      </c>
      <c r="D5" s="24">
        <v>4.5999999999999999E-2</v>
      </c>
      <c r="E5" s="24">
        <v>5.7599999999999998E-2</v>
      </c>
      <c r="F5" s="24">
        <v>0.13300000000000001</v>
      </c>
      <c r="G5" s="24">
        <v>0.1343</v>
      </c>
    </row>
    <row r="6" spans="1:7" ht="15.75" customHeight="1" x14ac:dyDescent="0.15">
      <c r="A6" s="5" t="s">
        <v>35</v>
      </c>
      <c r="B6" s="5" t="s">
        <v>20</v>
      </c>
      <c r="C6" s="25"/>
      <c r="D6" s="25"/>
      <c r="E6" s="25"/>
      <c r="F6" s="25"/>
      <c r="G6" s="25"/>
    </row>
    <row r="7" spans="1:7" ht="15.75" customHeight="1" x14ac:dyDescent="0.15">
      <c r="B7" s="5" t="s">
        <v>29</v>
      </c>
      <c r="C7" s="25"/>
      <c r="D7" s="25"/>
      <c r="E7" s="25"/>
      <c r="F7" s="25"/>
      <c r="G7" s="25"/>
    </row>
    <row r="8" spans="1:7" ht="15.75" customHeight="1" x14ac:dyDescent="0.15">
      <c r="B8" s="5" t="s">
        <v>32</v>
      </c>
      <c r="C8" s="25">
        <v>5.3999999999999999E-2</v>
      </c>
      <c r="D8" s="25">
        <v>5.3999999999999999E-2</v>
      </c>
      <c r="E8" s="25">
        <v>5.5500000000000001E-2</v>
      </c>
      <c r="F8" s="25">
        <v>4.2500000000000003E-2</v>
      </c>
      <c r="G8" s="25">
        <v>2.24E-2</v>
      </c>
    </row>
    <row r="9" spans="1:7" ht="15.75" customHeight="1" x14ac:dyDescent="0.15">
      <c r="B9" s="5" t="s">
        <v>33</v>
      </c>
      <c r="C9" s="25">
        <v>0.04</v>
      </c>
      <c r="D9" s="25">
        <v>0.04</v>
      </c>
      <c r="E9" s="25">
        <v>1.6E-2</v>
      </c>
      <c r="F9" s="25">
        <v>0.01</v>
      </c>
      <c r="G9" s="25">
        <v>7.3000000000000001E-3</v>
      </c>
    </row>
    <row r="10" spans="1:7" ht="15.75" customHeight="1" x14ac:dyDescent="0.15">
      <c r="A10" s="5" t="s">
        <v>44</v>
      </c>
      <c r="B10" s="5" t="s">
        <v>45</v>
      </c>
      <c r="C10" s="28">
        <v>0.84</v>
      </c>
      <c r="D10" s="29">
        <v>0.50960000000000005</v>
      </c>
      <c r="E10" s="28">
        <v>1.4999999999999999E-2</v>
      </c>
      <c r="F10" s="26">
        <v>0</v>
      </c>
      <c r="G10" s="27">
        <v>0</v>
      </c>
    </row>
    <row r="11" spans="1:7" ht="15.75" customHeight="1" x14ac:dyDescent="0.15">
      <c r="B11" s="5" t="s">
        <v>46</v>
      </c>
      <c r="C11" s="28">
        <v>9.1999999999999998E-2</v>
      </c>
      <c r="D11" s="29">
        <v>0.19079999999999997</v>
      </c>
      <c r="E11" s="28">
        <v>3.2500000000000001E-2</v>
      </c>
      <c r="F11" s="26">
        <v>1E-3</v>
      </c>
      <c r="G11" s="27">
        <v>0</v>
      </c>
    </row>
    <row r="12" spans="1:7" ht="15.75" customHeight="1" x14ac:dyDescent="0.15">
      <c r="B12" s="5" t="s">
        <v>47</v>
      </c>
      <c r="C12" s="28">
        <v>5.8000000000000003E-2</v>
      </c>
      <c r="D12" s="30">
        <v>0.27839999999999998</v>
      </c>
      <c r="E12" s="28">
        <v>0.9355</v>
      </c>
      <c r="F12" s="26">
        <v>0.72099999999999997</v>
      </c>
      <c r="G12" s="27">
        <v>0</v>
      </c>
    </row>
    <row r="13" spans="1:7" ht="15.75" customHeight="1" x14ac:dyDescent="0.15">
      <c r="B13" s="5" t="s">
        <v>48</v>
      </c>
      <c r="C13" s="28">
        <v>0.01</v>
      </c>
      <c r="D13" s="30">
        <v>2.12E-2</v>
      </c>
      <c r="E13" s="28">
        <v>1.7000000000000001E-2</v>
      </c>
      <c r="F13" s="26">
        <f>1-F12-F11-F10</f>
        <v>0.27800000000000002</v>
      </c>
      <c r="G13" s="27">
        <v>1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21" sqref="H21"/>
    </sheetView>
  </sheetViews>
  <sheetFormatPr baseColWidth="10" defaultColWidth="14.5" defaultRowHeight="15.75" customHeight="1" x14ac:dyDescent="0.15"/>
  <sheetData>
    <row r="1" spans="1:3" ht="15.75" customHeight="1" x14ac:dyDescent="0.15">
      <c r="A1" s="5" t="s">
        <v>23</v>
      </c>
      <c r="B1" s="5" t="s">
        <v>25</v>
      </c>
      <c r="C1" s="5" t="s">
        <v>26</v>
      </c>
    </row>
    <row r="2" spans="1:3" ht="15.75" customHeight="1" x14ac:dyDescent="0.15">
      <c r="A2" s="7">
        <v>1.84E-2</v>
      </c>
      <c r="B2" s="7">
        <v>9.6100000000000005E-2</v>
      </c>
      <c r="C2" s="7">
        <v>0.1595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B12" sqref="B12"/>
    </sheetView>
  </sheetViews>
  <sheetFormatPr baseColWidth="10" defaultColWidth="14.5" defaultRowHeight="15.75" customHeight="1" x14ac:dyDescent="0.15"/>
  <sheetData>
    <row r="1" spans="1:6" ht="15.75" customHeight="1" x14ac:dyDescent="0.15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34</v>
      </c>
      <c r="B2" s="17">
        <v>1.7898305084745763</v>
      </c>
      <c r="C2" s="17">
        <v>1.7898305084745763</v>
      </c>
      <c r="D2" s="17">
        <v>6.0686440680000002</v>
      </c>
      <c r="E2" s="17">
        <v>5.844915254</v>
      </c>
      <c r="F2" s="17">
        <v>2.041525424</v>
      </c>
    </row>
    <row r="3" spans="1:6" ht="15.75" customHeight="1" x14ac:dyDescent="0.15">
      <c r="A3" s="5" t="s">
        <v>36</v>
      </c>
      <c r="B3" s="5">
        <v>3.2000000000000001E-2</v>
      </c>
      <c r="C3" s="5">
        <v>3.2000000000000001E-2</v>
      </c>
      <c r="D3" s="5">
        <v>3.2000000000000001E-2</v>
      </c>
      <c r="E3" s="5">
        <v>3.2000000000000001E-2</v>
      </c>
      <c r="F3" s="5">
        <v>3.2000000000000001E-2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5" t="s">
        <v>10</v>
      </c>
      <c r="B1" s="5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5" t="s">
        <v>29</v>
      </c>
      <c r="C3" s="5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 x14ac:dyDescent="0.15">
      <c r="B4" s="5" t="s">
        <v>32</v>
      </c>
      <c r="C4" s="5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 x14ac:dyDescent="0.15">
      <c r="B5" s="5" t="s">
        <v>33</v>
      </c>
      <c r="C5" s="5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 x14ac:dyDescent="0.15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5" t="s">
        <v>29</v>
      </c>
      <c r="C7" s="5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 x14ac:dyDescent="0.15">
      <c r="B8" s="5" t="s">
        <v>32</v>
      </c>
      <c r="C8" s="5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 x14ac:dyDescent="0.15">
      <c r="B9" s="5" t="s">
        <v>33</v>
      </c>
      <c r="C9" s="5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 x14ac:dyDescent="0.15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5" t="s">
        <v>32</v>
      </c>
      <c r="C12" s="5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 x14ac:dyDescent="0.15">
      <c r="B13" s="5" t="s">
        <v>33</v>
      </c>
      <c r="C13" s="5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 x14ac:dyDescent="0.15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29</v>
      </c>
      <c r="C19" s="5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 x14ac:dyDescent="0.15">
      <c r="B20" s="5" t="s">
        <v>32</v>
      </c>
      <c r="C20" s="5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 x14ac:dyDescent="0.15">
      <c r="B21" s="5" t="s">
        <v>33</v>
      </c>
      <c r="C21" s="5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5" t="s">
        <v>10</v>
      </c>
      <c r="B1" s="5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5" t="s">
        <v>29</v>
      </c>
      <c r="C3" s="5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 x14ac:dyDescent="0.15">
      <c r="B4" s="5" t="s">
        <v>32</v>
      </c>
      <c r="C4" s="5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 x14ac:dyDescent="0.15">
      <c r="B5" s="5" t="s">
        <v>33</v>
      </c>
      <c r="C5" s="5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 x14ac:dyDescent="0.15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5" t="s">
        <v>29</v>
      </c>
      <c r="C7" s="5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 x14ac:dyDescent="0.15">
      <c r="B8" s="5" t="s">
        <v>32</v>
      </c>
      <c r="C8" s="5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 x14ac:dyDescent="0.15">
      <c r="B9" s="5" t="s">
        <v>33</v>
      </c>
      <c r="C9" s="5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 x14ac:dyDescent="0.15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5" t="s">
        <v>32</v>
      </c>
      <c r="C12" s="5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 x14ac:dyDescent="0.15">
      <c r="B13" s="5" t="s">
        <v>33</v>
      </c>
      <c r="C13" s="5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 x14ac:dyDescent="0.15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29</v>
      </c>
      <c r="C19" s="5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 x14ac:dyDescent="0.15">
      <c r="B20" s="5" t="s">
        <v>32</v>
      </c>
      <c r="C20" s="5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 x14ac:dyDescent="0.15">
      <c r="B21" s="5" t="s">
        <v>33</v>
      </c>
      <c r="C21" s="5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32" sqref="F32"/>
    </sheetView>
  </sheetViews>
  <sheetFormatPr baseColWidth="10" defaultColWidth="14.5" defaultRowHeight="15.75" customHeight="1" x14ac:dyDescent="0.15"/>
  <cols>
    <col min="1" max="2" width="24.33203125" customWidth="1"/>
  </cols>
  <sheetData>
    <row r="1" spans="1:7" ht="15.75" customHeight="1" x14ac:dyDescent="0.15">
      <c r="A1" s="5" t="s">
        <v>10</v>
      </c>
      <c r="B1" s="5" t="s">
        <v>52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16</v>
      </c>
      <c r="B2" s="5" t="s">
        <v>45</v>
      </c>
      <c r="C2">
        <v>1</v>
      </c>
      <c r="D2" s="5">
        <v>1</v>
      </c>
      <c r="E2" s="5">
        <v>1</v>
      </c>
      <c r="F2" s="5">
        <v>1</v>
      </c>
      <c r="G2" s="5">
        <v>1</v>
      </c>
    </row>
    <row r="3" spans="1:7" ht="15.75" customHeight="1" x14ac:dyDescent="0.15">
      <c r="B3" s="5" t="s">
        <v>46</v>
      </c>
      <c r="C3" s="5">
        <v>2.2799999999999998</v>
      </c>
      <c r="D3" s="5">
        <v>1</v>
      </c>
      <c r="E3" s="5">
        <v>1</v>
      </c>
      <c r="F3" s="5">
        <v>1</v>
      </c>
      <c r="G3" s="5">
        <v>1</v>
      </c>
    </row>
    <row r="4" spans="1:7" ht="15.75" customHeight="1" x14ac:dyDescent="0.15">
      <c r="B4" s="5" t="s">
        <v>47</v>
      </c>
      <c r="C4" s="5">
        <v>4.62</v>
      </c>
      <c r="D4" s="5">
        <v>1</v>
      </c>
      <c r="E4" s="5">
        <v>1</v>
      </c>
      <c r="F4" s="5">
        <v>1</v>
      </c>
      <c r="G4" s="5">
        <v>1</v>
      </c>
    </row>
    <row r="5" spans="1:7" ht="15.75" customHeight="1" x14ac:dyDescent="0.15">
      <c r="B5" s="5" t="s">
        <v>48</v>
      </c>
      <c r="C5" s="5">
        <v>10.53</v>
      </c>
      <c r="D5" s="5">
        <v>1</v>
      </c>
      <c r="E5" s="5">
        <v>1</v>
      </c>
      <c r="F5" s="5">
        <v>1</v>
      </c>
      <c r="G5" s="5">
        <v>1</v>
      </c>
    </row>
    <row r="6" spans="1:7" ht="15.75" customHeight="1" x14ac:dyDescent="0.15">
      <c r="A6" t="s">
        <v>21</v>
      </c>
      <c r="B6" s="5" t="s">
        <v>45</v>
      </c>
      <c r="C6">
        <v>1</v>
      </c>
      <c r="D6" s="5">
        <v>1</v>
      </c>
      <c r="E6" s="5">
        <v>1</v>
      </c>
      <c r="F6" s="5">
        <v>1</v>
      </c>
      <c r="G6" s="5">
        <v>1</v>
      </c>
    </row>
    <row r="7" spans="1:7" ht="15.75" customHeight="1" x14ac:dyDescent="0.15">
      <c r="B7" s="5" t="s">
        <v>46</v>
      </c>
      <c r="C7" s="5">
        <v>1.66</v>
      </c>
      <c r="D7" s="5">
        <v>1</v>
      </c>
      <c r="E7" s="5">
        <v>1</v>
      </c>
      <c r="F7" s="5">
        <v>1</v>
      </c>
      <c r="G7" s="5">
        <v>1</v>
      </c>
    </row>
    <row r="8" spans="1:7" ht="15.75" customHeight="1" x14ac:dyDescent="0.15">
      <c r="B8" s="5" t="s">
        <v>47</v>
      </c>
      <c r="C8" s="5">
        <v>2.5</v>
      </c>
      <c r="D8" s="5">
        <v>1</v>
      </c>
      <c r="E8" s="5">
        <v>1</v>
      </c>
      <c r="F8" s="5">
        <v>1</v>
      </c>
      <c r="G8" s="5">
        <v>1</v>
      </c>
    </row>
    <row r="9" spans="1:7" ht="15.75" customHeight="1" x14ac:dyDescent="0.15">
      <c r="B9" s="5" t="s">
        <v>48</v>
      </c>
      <c r="C9" s="5">
        <v>14.97</v>
      </c>
      <c r="D9" s="5">
        <v>1</v>
      </c>
      <c r="E9" s="5">
        <v>1</v>
      </c>
      <c r="F9" s="5">
        <v>1</v>
      </c>
      <c r="G9" s="5">
        <v>1</v>
      </c>
    </row>
    <row r="10" spans="1:7" ht="15.75" customHeight="1" x14ac:dyDescent="0.15">
      <c r="A10" t="s">
        <v>22</v>
      </c>
      <c r="B10" s="5" t="s">
        <v>45</v>
      </c>
      <c r="C10">
        <v>1</v>
      </c>
      <c r="D10" s="5">
        <v>1</v>
      </c>
      <c r="E10" s="5">
        <v>1</v>
      </c>
      <c r="F10" s="5">
        <v>1</v>
      </c>
      <c r="G10" s="5">
        <v>1</v>
      </c>
    </row>
    <row r="11" spans="1:7" ht="15.75" customHeight="1" x14ac:dyDescent="0.15">
      <c r="B11" s="5" t="s">
        <v>46</v>
      </c>
      <c r="C11" s="5">
        <v>1.66</v>
      </c>
      <c r="D11" s="5">
        <v>1</v>
      </c>
      <c r="E11" s="5">
        <v>1</v>
      </c>
      <c r="F11" s="5">
        <v>1</v>
      </c>
      <c r="G11" s="5">
        <v>1</v>
      </c>
    </row>
    <row r="12" spans="1:7" ht="15.75" customHeight="1" x14ac:dyDescent="0.15">
      <c r="B12" s="5" t="s">
        <v>47</v>
      </c>
      <c r="C12" s="5">
        <v>2.5</v>
      </c>
      <c r="D12" s="5">
        <v>1</v>
      </c>
      <c r="E12" s="5">
        <v>1</v>
      </c>
      <c r="F12" s="5">
        <v>1</v>
      </c>
      <c r="G12" s="5">
        <v>1</v>
      </c>
    </row>
    <row r="13" spans="1:7" ht="15.75" customHeight="1" x14ac:dyDescent="0.15">
      <c r="B13" s="5" t="s">
        <v>48</v>
      </c>
      <c r="C13" s="5">
        <v>14.97</v>
      </c>
      <c r="D13" s="5">
        <v>1</v>
      </c>
      <c r="E13" s="5">
        <v>1</v>
      </c>
      <c r="F13" s="5">
        <v>1</v>
      </c>
      <c r="G13" s="5">
        <v>1</v>
      </c>
    </row>
    <row r="14" spans="1:7" ht="15.75" customHeight="1" x14ac:dyDescent="0.15">
      <c r="A14" t="s">
        <v>27</v>
      </c>
      <c r="B14" s="5" t="s">
        <v>45</v>
      </c>
      <c r="C14">
        <v>1</v>
      </c>
      <c r="D14" s="5">
        <v>1</v>
      </c>
      <c r="E14" s="5">
        <v>1</v>
      </c>
      <c r="F14" s="5">
        <v>1</v>
      </c>
      <c r="G14" s="5">
        <v>1</v>
      </c>
    </row>
    <row r="15" spans="1:7" ht="15.75" customHeight="1" x14ac:dyDescent="0.15">
      <c r="B15" s="5" t="s">
        <v>46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</row>
    <row r="16" spans="1:7" ht="15.75" customHeight="1" x14ac:dyDescent="0.15">
      <c r="B16" s="5" t="s">
        <v>47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</row>
    <row r="17" spans="1:7" ht="15.75" customHeight="1" x14ac:dyDescent="0.15">
      <c r="B17" s="5" t="s">
        <v>48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</row>
    <row r="18" spans="1:7" ht="15.75" customHeight="1" x14ac:dyDescent="0.15">
      <c r="A18" t="s">
        <v>34</v>
      </c>
      <c r="B18" s="5" t="s">
        <v>45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46</v>
      </c>
      <c r="C19" s="5">
        <v>1</v>
      </c>
      <c r="D19" s="5">
        <v>2.2799999999999998</v>
      </c>
      <c r="E19">
        <v>1</v>
      </c>
      <c r="F19">
        <v>1</v>
      </c>
      <c r="G19">
        <v>1</v>
      </c>
    </row>
    <row r="20" spans="1:7" ht="15.75" customHeight="1" x14ac:dyDescent="0.15">
      <c r="B20" s="5" t="s">
        <v>47</v>
      </c>
      <c r="C20" s="5">
        <v>1</v>
      </c>
      <c r="D20" s="5">
        <v>4.62</v>
      </c>
      <c r="E20">
        <v>1</v>
      </c>
      <c r="F20">
        <v>1</v>
      </c>
      <c r="G20">
        <v>1</v>
      </c>
    </row>
    <row r="21" spans="1:7" ht="15.75" customHeight="1" x14ac:dyDescent="0.15">
      <c r="B21" s="5" t="s">
        <v>48</v>
      </c>
      <c r="C21" s="5">
        <v>1</v>
      </c>
      <c r="D21" s="5">
        <v>10.53</v>
      </c>
      <c r="E21">
        <v>2.1</v>
      </c>
      <c r="F21">
        <v>2.1</v>
      </c>
      <c r="G21">
        <v>1</v>
      </c>
    </row>
    <row r="22" spans="1:7" ht="15.75" customHeight="1" x14ac:dyDescent="0.15">
      <c r="A22" t="s">
        <v>36</v>
      </c>
      <c r="B22" s="5" t="s">
        <v>45</v>
      </c>
      <c r="C22" s="5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 x14ac:dyDescent="0.15">
      <c r="B23" s="5" t="s">
        <v>46</v>
      </c>
      <c r="C23" s="5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 x14ac:dyDescent="0.15">
      <c r="B24" s="5" t="s">
        <v>47</v>
      </c>
      <c r="C24" s="5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 x14ac:dyDescent="0.15">
      <c r="B25" s="5" t="s">
        <v>48</v>
      </c>
      <c r="C25" s="5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 x14ac:dyDescent="0.15">
      <c r="A26" t="s">
        <v>37</v>
      </c>
      <c r="B26" s="5" t="s">
        <v>45</v>
      </c>
      <c r="C26" s="5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 x14ac:dyDescent="0.15">
      <c r="B27" s="5" t="s">
        <v>46</v>
      </c>
      <c r="C27" s="5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 x14ac:dyDescent="0.15">
      <c r="B28" s="5" t="s">
        <v>47</v>
      </c>
      <c r="C28" s="5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 x14ac:dyDescent="0.15">
      <c r="B29" s="5" t="s">
        <v>48</v>
      </c>
      <c r="C29" s="5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35" sqref="D35"/>
    </sheetView>
  </sheetViews>
  <sheetFormatPr baseColWidth="10" defaultColWidth="14.5" defaultRowHeight="15.75" customHeight="1" x14ac:dyDescent="0.15"/>
  <cols>
    <col min="1" max="1" width="33.83203125" customWidth="1"/>
    <col min="2" max="2" width="15.5" customWidth="1"/>
  </cols>
  <sheetData>
    <row r="1" spans="1:7" ht="15.75" customHeight="1" x14ac:dyDescent="0.15">
      <c r="A1" s="5" t="s">
        <v>10</v>
      </c>
      <c r="B1" s="9" t="s">
        <v>53</v>
      </c>
      <c r="C1" t="s">
        <v>26</v>
      </c>
      <c r="D1" t="s">
        <v>25</v>
      </c>
      <c r="E1" t="s">
        <v>23</v>
      </c>
    </row>
    <row r="2" spans="1:7" ht="15.75" customHeight="1" x14ac:dyDescent="0.15">
      <c r="A2" s="9" t="s">
        <v>16</v>
      </c>
      <c r="B2" s="9">
        <v>1</v>
      </c>
      <c r="C2">
        <v>1</v>
      </c>
      <c r="D2" s="9">
        <v>1</v>
      </c>
      <c r="E2" s="9">
        <v>1</v>
      </c>
      <c r="F2" s="5"/>
      <c r="G2" s="5"/>
    </row>
    <row r="3" spans="1:7" ht="15.75" customHeight="1" x14ac:dyDescent="0.15">
      <c r="A3" s="9" t="s">
        <v>21</v>
      </c>
      <c r="B3" s="9">
        <v>1</v>
      </c>
      <c r="C3">
        <v>2.0099999999999998</v>
      </c>
      <c r="D3" s="9">
        <v>3.39</v>
      </c>
      <c r="E3" s="9">
        <v>11.89</v>
      </c>
      <c r="F3" s="5"/>
      <c r="G3" s="5"/>
    </row>
    <row r="4" spans="1:7" ht="15.75" customHeight="1" x14ac:dyDescent="0.15">
      <c r="A4" s="9" t="s">
        <v>22</v>
      </c>
      <c r="B4" s="9">
        <v>1</v>
      </c>
      <c r="C4">
        <v>2.0099999999999998</v>
      </c>
      <c r="D4" s="9">
        <v>3.39</v>
      </c>
      <c r="E4" s="9">
        <v>11.89</v>
      </c>
      <c r="F4" s="5"/>
      <c r="G4" s="5"/>
    </row>
    <row r="5" spans="1:7" ht="15.75" customHeight="1" x14ac:dyDescent="0.15">
      <c r="A5" s="9" t="s">
        <v>24</v>
      </c>
      <c r="B5" s="9">
        <v>1</v>
      </c>
      <c r="C5">
        <v>2.0099999999999998</v>
      </c>
      <c r="D5" s="9">
        <v>3.39</v>
      </c>
      <c r="E5" s="9">
        <v>11.89</v>
      </c>
      <c r="F5" s="5"/>
      <c r="G5" s="5"/>
    </row>
    <row r="6" spans="1:7" ht="15.75" customHeight="1" x14ac:dyDescent="0.15">
      <c r="A6" s="9" t="s">
        <v>27</v>
      </c>
      <c r="B6" s="9">
        <v>1</v>
      </c>
      <c r="C6">
        <v>1</v>
      </c>
      <c r="D6" s="9">
        <v>999.99</v>
      </c>
      <c r="E6" s="9">
        <v>999.99</v>
      </c>
      <c r="F6" s="5"/>
      <c r="G6" s="5"/>
    </row>
    <row r="7" spans="1:7" ht="15.75" customHeight="1" x14ac:dyDescent="0.15">
      <c r="A7" s="9" t="s">
        <v>28</v>
      </c>
      <c r="B7" s="9">
        <v>1</v>
      </c>
      <c r="C7">
        <v>1</v>
      </c>
      <c r="D7" s="9">
        <v>1</v>
      </c>
      <c r="E7" s="9">
        <v>1</v>
      </c>
      <c r="F7" s="5"/>
      <c r="G7" s="5"/>
    </row>
    <row r="8" spans="1:7" ht="15.75" customHeight="1" x14ac:dyDescent="0.15">
      <c r="A8" s="9" t="s">
        <v>54</v>
      </c>
      <c r="B8" s="9">
        <v>1</v>
      </c>
      <c r="C8">
        <v>1</v>
      </c>
      <c r="D8" s="9">
        <v>1</v>
      </c>
      <c r="E8" s="9">
        <v>1</v>
      </c>
      <c r="F8" s="5"/>
      <c r="G8" s="5"/>
    </row>
    <row r="9" spans="1:7" ht="15.75" customHeight="1" x14ac:dyDescent="0.15">
      <c r="A9" s="9" t="s">
        <v>31</v>
      </c>
      <c r="B9" s="9">
        <v>1</v>
      </c>
      <c r="C9">
        <v>1</v>
      </c>
      <c r="D9" s="9">
        <v>1</v>
      </c>
      <c r="E9" s="9">
        <v>1</v>
      </c>
      <c r="F9" s="5"/>
      <c r="G9" s="5"/>
    </row>
    <row r="10" spans="1:7" ht="15.75" customHeight="1" x14ac:dyDescent="0.15">
      <c r="B10" s="5"/>
      <c r="D10" s="5"/>
      <c r="E10" s="5"/>
      <c r="F10" s="5"/>
      <c r="G10" s="5"/>
    </row>
    <row r="11" spans="1:7" ht="15.75" customHeight="1" x14ac:dyDescent="0.15">
      <c r="B11" s="5"/>
      <c r="D11" s="5"/>
      <c r="E11" s="5"/>
      <c r="F11" s="5"/>
      <c r="G11" s="5"/>
    </row>
    <row r="12" spans="1:7" ht="15.75" customHeight="1" x14ac:dyDescent="0.15">
      <c r="B12" s="5"/>
      <c r="D12" s="5"/>
      <c r="E12" s="5"/>
      <c r="F12" s="5"/>
      <c r="G12" s="5"/>
    </row>
    <row r="13" spans="1:7" ht="15.75" customHeight="1" x14ac:dyDescent="0.15">
      <c r="B13" s="5"/>
      <c r="D13" s="5"/>
      <c r="E13" s="5"/>
      <c r="F13" s="5"/>
      <c r="G13" s="5"/>
    </row>
    <row r="14" spans="1:7" ht="15.75" customHeight="1" x14ac:dyDescent="0.15">
      <c r="B14" s="5"/>
      <c r="D14" s="5"/>
      <c r="E14" s="5"/>
      <c r="F14" s="5"/>
      <c r="G14" s="5"/>
    </row>
    <row r="15" spans="1:7" ht="15.75" customHeight="1" x14ac:dyDescent="0.15">
      <c r="B15" s="5"/>
      <c r="D15" s="5"/>
      <c r="E15" s="5"/>
      <c r="F15" s="5"/>
      <c r="G15" s="5"/>
    </row>
    <row r="16" spans="1:7" ht="15.75" customHeight="1" x14ac:dyDescent="0.15">
      <c r="B16" s="5"/>
      <c r="D16" s="5"/>
      <c r="E16" s="5"/>
      <c r="F16" s="5"/>
      <c r="G16" s="5"/>
    </row>
    <row r="17" spans="2:7" ht="15.75" customHeight="1" x14ac:dyDescent="0.15">
      <c r="B17" s="5"/>
      <c r="D17" s="5"/>
      <c r="E17" s="5"/>
      <c r="F17" s="5"/>
      <c r="G17" s="5"/>
    </row>
    <row r="18" spans="2:7" ht="15.75" customHeight="1" x14ac:dyDescent="0.15">
      <c r="B18" s="5"/>
      <c r="C18" s="5"/>
    </row>
    <row r="19" spans="2:7" ht="15.75" customHeight="1" x14ac:dyDescent="0.15">
      <c r="B19" s="5"/>
      <c r="C19" s="5"/>
    </row>
    <row r="20" spans="2:7" ht="15.75" customHeight="1" x14ac:dyDescent="0.15">
      <c r="B20" s="5"/>
      <c r="C20" s="5"/>
    </row>
    <row r="21" spans="2:7" ht="15.75" customHeight="1" x14ac:dyDescent="0.15">
      <c r="B21" s="5"/>
      <c r="C21" s="5"/>
    </row>
    <row r="22" spans="2:7" ht="15.75" customHeight="1" x14ac:dyDescent="0.15">
      <c r="B22" s="5"/>
      <c r="C22" s="5"/>
    </row>
    <row r="23" spans="2:7" ht="15.75" customHeight="1" x14ac:dyDescent="0.15">
      <c r="B23" s="5"/>
      <c r="C23" s="5"/>
    </row>
    <row r="24" spans="2:7" ht="15.75" customHeight="1" x14ac:dyDescent="0.15">
      <c r="B24" s="5"/>
      <c r="C24" s="5"/>
    </row>
    <row r="25" spans="2:7" ht="15.75" customHeight="1" x14ac:dyDescent="0.15">
      <c r="B25" s="5"/>
      <c r="C25" s="5"/>
    </row>
    <row r="26" spans="2:7" ht="15.75" customHeight="1" x14ac:dyDescent="0.15">
      <c r="B26" s="5"/>
      <c r="C26" s="5"/>
    </row>
    <row r="27" spans="2:7" ht="15.75" customHeight="1" x14ac:dyDescent="0.15">
      <c r="B27" s="5"/>
      <c r="C27" s="5"/>
    </row>
    <row r="28" spans="2:7" ht="15.75" customHeight="1" x14ac:dyDescent="0.15">
      <c r="B28" s="5"/>
      <c r="C28" s="5"/>
    </row>
    <row r="29" spans="2:7" ht="15.75" customHeight="1" x14ac:dyDescent="0.15">
      <c r="B29" s="5"/>
      <c r="C29" s="5"/>
    </row>
  </sheetData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7" sqref="G27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12</v>
      </c>
      <c r="B1" t="s">
        <v>13</v>
      </c>
      <c r="C1" t="s">
        <v>14</v>
      </c>
      <c r="D1" t="s">
        <v>15</v>
      </c>
    </row>
    <row r="2" spans="1:4" ht="15.75" customHeight="1" x14ac:dyDescent="0.15">
      <c r="A2" s="5">
        <v>45</v>
      </c>
      <c r="B2" s="5">
        <v>361.6</v>
      </c>
      <c r="C2" s="5">
        <v>174.7</v>
      </c>
      <c r="D2" s="5">
        <v>174.7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25.83203125" customWidth="1"/>
  </cols>
  <sheetData>
    <row r="1" spans="1:6" ht="15.75" customHeight="1" x14ac:dyDescent="0.15">
      <c r="A1" s="5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 x14ac:dyDescent="0.15">
      <c r="A3" s="5" t="s">
        <v>46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 x14ac:dyDescent="0.15">
      <c r="A4" s="5" t="s">
        <v>47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 x14ac:dyDescent="0.15">
      <c r="A5" s="5" t="s">
        <v>48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8" sqref="D28"/>
    </sheetView>
  </sheetViews>
  <sheetFormatPr baseColWidth="10" defaultColWidth="14.5" defaultRowHeight="15.75" customHeight="1" x14ac:dyDescent="0.15"/>
  <sheetData>
    <row r="1" spans="1:6" ht="15.75" customHeight="1" x14ac:dyDescent="0.15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34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6" sqref="G26"/>
    </sheetView>
  </sheetViews>
  <sheetFormatPr baseColWidth="10" defaultColWidth="14.5" defaultRowHeight="15.75" customHeight="1" x14ac:dyDescent="0.15"/>
  <sheetData>
    <row r="1" spans="1:4" ht="15.75" customHeight="1" x14ac:dyDescent="0.2">
      <c r="A1" s="10" t="s">
        <v>53</v>
      </c>
      <c r="B1" s="10" t="s">
        <v>26</v>
      </c>
      <c r="C1" s="10" t="s">
        <v>25</v>
      </c>
      <c r="D1" s="10" t="s">
        <v>23</v>
      </c>
    </row>
    <row r="2" spans="1:4" ht="15.75" customHeight="1" x14ac:dyDescent="0.2">
      <c r="A2" s="11">
        <v>1</v>
      </c>
      <c r="B2" s="11">
        <v>5</v>
      </c>
      <c r="C2" s="11">
        <v>6.4</v>
      </c>
      <c r="D2" s="11">
        <v>46.5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30" sqref="E29:E30"/>
    </sheetView>
  </sheetViews>
  <sheetFormatPr baseColWidth="10" defaultColWidth="14.5" defaultRowHeight="15.75" customHeight="1" x14ac:dyDescent="0.15"/>
  <cols>
    <col min="1" max="1" width="37.6640625" customWidth="1"/>
  </cols>
  <sheetData>
    <row r="1" spans="1:6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73</v>
      </c>
      <c r="B2" s="5">
        <v>1</v>
      </c>
      <c r="C2" s="5">
        <v>1</v>
      </c>
      <c r="D2" s="5">
        <v>1</v>
      </c>
      <c r="E2" s="5">
        <v>0.9</v>
      </c>
      <c r="F2" s="5">
        <v>0.9</v>
      </c>
    </row>
    <row r="3" spans="1:6" ht="15.75" customHeight="1" x14ac:dyDescent="0.15">
      <c r="A3" s="5"/>
      <c r="B3" s="5"/>
      <c r="C3" s="5"/>
      <c r="D3" s="5"/>
      <c r="E3" s="5"/>
      <c r="F3" s="5"/>
    </row>
    <row r="4" spans="1:6" ht="15.75" customHeight="1" x14ac:dyDescent="0.15">
      <c r="A4" s="5"/>
      <c r="B4" s="5"/>
      <c r="C4" s="5"/>
      <c r="D4" s="5"/>
      <c r="E4" s="5"/>
      <c r="F4" s="5"/>
    </row>
    <row r="5" spans="1:6" ht="15.75" customHeight="1" x14ac:dyDescent="0.15">
      <c r="A5" s="5"/>
      <c r="B5" s="5"/>
      <c r="C5" s="5"/>
      <c r="D5" s="5"/>
      <c r="E5" s="5"/>
      <c r="F5" s="5"/>
    </row>
  </sheetData>
  <pageMargins left="0.75" right="0.75" top="1" bottom="1" header="0.5" footer="0.5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70.83203125" customWidth="1"/>
  </cols>
  <sheetData>
    <row r="1" spans="1:6" ht="15.75" customHeight="1" x14ac:dyDescent="0.15">
      <c r="A1" s="5" t="s">
        <v>78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57</v>
      </c>
      <c r="B2" s="5">
        <v>1</v>
      </c>
      <c r="C2" s="5">
        <v>1</v>
      </c>
      <c r="D2" s="5">
        <v>1</v>
      </c>
      <c r="E2" s="5">
        <v>1</v>
      </c>
      <c r="F2" s="5">
        <v>1</v>
      </c>
    </row>
    <row r="3" spans="1:6" ht="15.75" customHeight="1" x14ac:dyDescent="0.15">
      <c r="A3" s="5" t="s">
        <v>58</v>
      </c>
      <c r="B3" s="5">
        <v>1</v>
      </c>
      <c r="C3" s="5">
        <v>1</v>
      </c>
      <c r="D3" s="5">
        <v>1.43</v>
      </c>
      <c r="E3" s="5">
        <v>1.43</v>
      </c>
      <c r="F3" s="5">
        <v>1</v>
      </c>
    </row>
    <row r="4" spans="1:6" ht="15.75" customHeight="1" x14ac:dyDescent="0.15">
      <c r="A4" s="5" t="s">
        <v>59</v>
      </c>
      <c r="B4" s="5">
        <v>1</v>
      </c>
      <c r="C4" s="5">
        <v>1</v>
      </c>
      <c r="D4" s="5">
        <v>1.6</v>
      </c>
      <c r="E4" s="5">
        <v>1.6</v>
      </c>
      <c r="F4" s="5">
        <v>1</v>
      </c>
    </row>
    <row r="5" spans="1:6" ht="15.75" customHeight="1" x14ac:dyDescent="0.15">
      <c r="A5" s="5" t="s">
        <v>60</v>
      </c>
      <c r="B5" s="5">
        <v>1</v>
      </c>
      <c r="C5" s="5">
        <v>1</v>
      </c>
      <c r="D5" s="5">
        <v>2.39</v>
      </c>
      <c r="E5" s="5">
        <v>2.39</v>
      </c>
      <c r="F5" s="5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6" sqref="F26"/>
    </sheetView>
  </sheetViews>
  <sheetFormatPr baseColWidth="10" defaultColWidth="14.5" defaultRowHeight="15.75" customHeight="1" x14ac:dyDescent="0.15"/>
  <cols>
    <col min="1" max="1" width="43.1640625" customWidth="1"/>
    <col min="2" max="6" width="13.5" customWidth="1"/>
  </cols>
  <sheetData>
    <row r="1" spans="1:6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" x14ac:dyDescent="0.2">
      <c r="A2" s="5" t="s">
        <v>74</v>
      </c>
      <c r="B2" s="12">
        <v>5.16</v>
      </c>
      <c r="C2" s="12">
        <v>5.16</v>
      </c>
      <c r="D2" s="12">
        <v>1</v>
      </c>
      <c r="E2" s="13">
        <v>1</v>
      </c>
      <c r="F2" s="14">
        <v>1</v>
      </c>
    </row>
    <row r="3" spans="1:6" ht="15" x14ac:dyDescent="0.2">
      <c r="A3" s="5" t="s">
        <v>75</v>
      </c>
      <c r="B3" s="12">
        <v>1</v>
      </c>
      <c r="C3" s="12">
        <v>1</v>
      </c>
      <c r="D3" s="12">
        <v>1.82</v>
      </c>
      <c r="E3" s="14">
        <v>1.82</v>
      </c>
      <c r="F3" s="14">
        <v>1</v>
      </c>
    </row>
    <row r="4" spans="1:6" ht="15.75" customHeight="1" x14ac:dyDescent="0.15">
      <c r="A4" s="5"/>
      <c r="B4" s="5"/>
      <c r="C4" s="5"/>
      <c r="D4" s="5"/>
      <c r="E4" s="5"/>
      <c r="F4" s="5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" x14ac:dyDescent="0.2">
      <c r="A2" s="12" t="s">
        <v>45</v>
      </c>
      <c r="B2" s="12" t="s">
        <v>45</v>
      </c>
      <c r="C2" s="12" t="s">
        <v>47</v>
      </c>
      <c r="D2" s="12" t="s">
        <v>47</v>
      </c>
      <c r="E2" s="13" t="s">
        <v>48</v>
      </c>
    </row>
    <row r="3" spans="1:5" ht="15.75" customHeight="1" x14ac:dyDescent="0.15">
      <c r="A3" s="5"/>
      <c r="B3" s="5"/>
      <c r="C3" s="5"/>
      <c r="D3" s="5"/>
      <c r="E3" s="5"/>
    </row>
    <row r="4" spans="1:5" ht="15.75" customHeight="1" x14ac:dyDescent="0.15">
      <c r="A4" s="5"/>
      <c r="B4" s="5"/>
      <c r="C4" s="5"/>
      <c r="D4" s="5"/>
      <c r="E4" s="5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workbookViewId="0">
      <selection activeCell="A9" sqref="A9"/>
    </sheetView>
  </sheetViews>
  <sheetFormatPr baseColWidth="10" defaultColWidth="14.5" defaultRowHeight="15.75" customHeight="1" x14ac:dyDescent="0.15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5" t="s">
        <v>56</v>
      </c>
      <c r="B1" s="5" t="s">
        <v>61</v>
      </c>
      <c r="C1" s="5" t="s">
        <v>62</v>
      </c>
      <c r="D1" s="5" t="s">
        <v>63</v>
      </c>
    </row>
    <row r="2" spans="1:7" ht="15.75" customHeight="1" x14ac:dyDescent="0.15">
      <c r="A2" s="5" t="s">
        <v>64</v>
      </c>
      <c r="B2" s="32">
        <v>0.89970000000000006</v>
      </c>
      <c r="C2" s="32">
        <v>0.95</v>
      </c>
      <c r="D2" s="32">
        <v>0.4</v>
      </c>
      <c r="E2" s="5"/>
      <c r="F2" s="15"/>
      <c r="G2" s="5"/>
    </row>
    <row r="3" spans="1:7" ht="15.75" customHeight="1" x14ac:dyDescent="0.15">
      <c r="A3" s="5" t="s">
        <v>75</v>
      </c>
      <c r="B3" s="32">
        <v>0.19939999999999999</v>
      </c>
      <c r="C3" s="32">
        <v>0.95</v>
      </c>
      <c r="D3" s="32">
        <v>11.19</v>
      </c>
      <c r="E3" s="5"/>
      <c r="F3" s="15"/>
      <c r="G3" s="5"/>
    </row>
    <row r="4" spans="1:7" ht="15.75" customHeight="1" x14ac:dyDescent="0.15">
      <c r="A4" s="5" t="s">
        <v>76</v>
      </c>
      <c r="B4" s="5">
        <v>0</v>
      </c>
      <c r="C4" s="5">
        <v>0.95</v>
      </c>
      <c r="D4" s="33">
        <v>48</v>
      </c>
      <c r="E4" s="5"/>
      <c r="F4" s="15"/>
      <c r="G4" s="5"/>
    </row>
    <row r="5" spans="1:7" ht="15.75" customHeight="1" x14ac:dyDescent="0.15">
      <c r="A5" s="5" t="s">
        <v>74</v>
      </c>
      <c r="B5" s="32">
        <v>0.23080000000000001</v>
      </c>
      <c r="C5" s="32">
        <v>0.95</v>
      </c>
      <c r="D5" s="32">
        <v>26.05</v>
      </c>
      <c r="E5" s="5"/>
      <c r="F5" s="15"/>
      <c r="G5" s="5"/>
    </row>
    <row r="6" spans="1:7" ht="15.75" customHeight="1" x14ac:dyDescent="0.15">
      <c r="A6" t="s">
        <v>77</v>
      </c>
      <c r="B6" s="5">
        <v>0</v>
      </c>
      <c r="C6" s="5">
        <v>0.95</v>
      </c>
      <c r="D6" s="33">
        <v>25</v>
      </c>
    </row>
    <row r="7" spans="1:7" ht="15.75" customHeight="1" x14ac:dyDescent="0.15">
      <c r="A7" t="s">
        <v>79</v>
      </c>
      <c r="B7" s="32">
        <v>0.3538</v>
      </c>
      <c r="C7" s="32">
        <v>0.95</v>
      </c>
      <c r="D7" s="32">
        <v>3.42</v>
      </c>
      <c r="E7" s="5"/>
      <c r="F7" s="15"/>
      <c r="G7" s="5"/>
    </row>
    <row r="8" spans="1:7" ht="15.75" customHeight="1" x14ac:dyDescent="0.15">
      <c r="A8" s="5" t="s">
        <v>80</v>
      </c>
      <c r="B8" s="32">
        <v>0.1</v>
      </c>
      <c r="C8" s="34">
        <v>0.95</v>
      </c>
      <c r="D8" s="32">
        <v>5.43</v>
      </c>
      <c r="E8" s="5"/>
      <c r="F8" s="5"/>
      <c r="G8" s="5"/>
    </row>
    <row r="9" spans="1:7" ht="15.75" customHeight="1" x14ac:dyDescent="0.15">
      <c r="A9" s="5" t="s">
        <v>81</v>
      </c>
      <c r="B9" s="32">
        <v>0</v>
      </c>
      <c r="C9" s="34">
        <v>0.95</v>
      </c>
      <c r="D9" s="32">
        <v>0.32</v>
      </c>
      <c r="E9" s="5"/>
      <c r="F9" s="5"/>
      <c r="G9" s="5"/>
    </row>
    <row r="10" spans="1:7" ht="15.75" customHeight="1" x14ac:dyDescent="0.15">
      <c r="E10" s="5"/>
      <c r="F10" s="5"/>
      <c r="G10" s="5"/>
    </row>
    <row r="11" spans="1:7" ht="15.75" customHeight="1" x14ac:dyDescent="0.15">
      <c r="B11" s="5"/>
      <c r="D11" s="5"/>
      <c r="E11" s="5"/>
      <c r="F11" s="5"/>
      <c r="G11" s="5"/>
    </row>
    <row r="12" spans="1:7" ht="15.75" customHeight="1" x14ac:dyDescent="0.15">
      <c r="B12" s="5"/>
      <c r="D12" s="5"/>
      <c r="E12" s="5"/>
      <c r="F12" s="5"/>
      <c r="G12" s="5"/>
    </row>
    <row r="13" spans="1:7" ht="15.75" customHeight="1" x14ac:dyDescent="0.15">
      <c r="B13" s="5"/>
      <c r="D13" s="5"/>
      <c r="E13" s="5"/>
      <c r="F13" s="5"/>
      <c r="G13" s="5"/>
    </row>
    <row r="14" spans="1:7" ht="15.75" customHeight="1" x14ac:dyDescent="0.15">
      <c r="B14" s="5"/>
      <c r="C14" s="5"/>
    </row>
    <row r="15" spans="1:7" ht="15.75" customHeight="1" x14ac:dyDescent="0.15">
      <c r="B15" s="5"/>
      <c r="C15" s="5"/>
    </row>
    <row r="16" spans="1:7" ht="15.75" customHeight="1" x14ac:dyDescent="0.15">
      <c r="B16" s="5"/>
      <c r="C16" s="5"/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  <row r="22" spans="2:3" ht="15.75" customHeight="1" x14ac:dyDescent="0.15">
      <c r="B22" s="5"/>
      <c r="C22" s="5"/>
    </row>
    <row r="23" spans="2:3" ht="15.75" customHeight="1" x14ac:dyDescent="0.15">
      <c r="B23" s="5"/>
      <c r="C23" s="5"/>
    </row>
    <row r="24" spans="2:3" ht="15.75" customHeight="1" x14ac:dyDescent="0.15">
      <c r="B24" s="5"/>
      <c r="C24" s="5"/>
    </row>
    <row r="25" spans="2:3" ht="15.75" customHeight="1" x14ac:dyDescent="0.15">
      <c r="B25" s="5"/>
      <c r="C25" s="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"/>
  <sheetViews>
    <sheetView workbookViewId="0">
      <selection activeCell="A9" sqref="A9"/>
    </sheetView>
  </sheetViews>
  <sheetFormatPr baseColWidth="10" defaultColWidth="14.5" defaultRowHeight="15.75" customHeight="1" x14ac:dyDescent="0.15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5" t="s">
        <v>67</v>
      </c>
      <c r="I1" s="5"/>
      <c r="J1" s="5"/>
    </row>
    <row r="2" spans="1:10" ht="15.75" customHeight="1" x14ac:dyDescent="0.15">
      <c r="A2" s="5" t="s">
        <v>64</v>
      </c>
      <c r="B2" s="4">
        <v>0</v>
      </c>
      <c r="C2" s="4">
        <v>0</v>
      </c>
      <c r="D2" s="4">
        <v>1</v>
      </c>
      <c r="E2" s="4">
        <v>1</v>
      </c>
      <c r="F2" s="4">
        <v>1</v>
      </c>
      <c r="G2" s="4">
        <v>0</v>
      </c>
    </row>
    <row r="3" spans="1:10" ht="15.75" customHeight="1" x14ac:dyDescent="0.15">
      <c r="A3" s="5" t="s">
        <v>75</v>
      </c>
      <c r="B3" s="4">
        <v>0</v>
      </c>
      <c r="C3" s="4">
        <v>0</v>
      </c>
      <c r="D3" s="4">
        <v>1</v>
      </c>
      <c r="E3" s="4">
        <v>1</v>
      </c>
      <c r="F3" s="4">
        <v>0</v>
      </c>
      <c r="G3" s="4">
        <v>0</v>
      </c>
    </row>
    <row r="4" spans="1:10" ht="15.75" customHeight="1" x14ac:dyDescent="0.15">
      <c r="A4" s="5" t="s">
        <v>76</v>
      </c>
      <c r="B4" s="4">
        <v>0</v>
      </c>
      <c r="C4" s="4">
        <v>0</v>
      </c>
      <c r="D4" s="4">
        <f>demographics!$B$6</f>
        <v>0.28199999999999997</v>
      </c>
      <c r="E4" s="4">
        <f>demographics!$B$6</f>
        <v>0.28199999999999997</v>
      </c>
      <c r="F4" s="4">
        <v>0</v>
      </c>
      <c r="G4" s="4">
        <v>0</v>
      </c>
    </row>
    <row r="5" spans="1:10" ht="15.75" customHeight="1" x14ac:dyDescent="0.15">
      <c r="A5" s="5" t="s">
        <v>74</v>
      </c>
      <c r="B5" s="4">
        <v>1</v>
      </c>
      <c r="C5" s="4">
        <v>1</v>
      </c>
      <c r="D5" s="4">
        <v>0</v>
      </c>
      <c r="E5" s="4">
        <v>0</v>
      </c>
      <c r="F5" s="4">
        <v>0</v>
      </c>
      <c r="G5" s="4">
        <v>1</v>
      </c>
    </row>
    <row r="6" spans="1:10" ht="15.75" customHeight="1" x14ac:dyDescent="0.15">
      <c r="A6" t="s">
        <v>77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f>demographics!$B$6</f>
        <v>0.28199999999999997</v>
      </c>
    </row>
    <row r="7" spans="1:10" ht="15.75" customHeight="1" x14ac:dyDescent="0.15">
      <c r="A7" t="s">
        <v>79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</row>
    <row r="8" spans="1:10" ht="15.75" customHeight="1" x14ac:dyDescent="0.15">
      <c r="A8" s="5" t="s">
        <v>80</v>
      </c>
      <c r="B8" s="4">
        <v>0</v>
      </c>
      <c r="C8" s="4">
        <v>0</v>
      </c>
      <c r="D8" s="4">
        <v>1</v>
      </c>
      <c r="E8" s="4">
        <v>1</v>
      </c>
      <c r="F8" s="4">
        <v>0</v>
      </c>
      <c r="G8" s="4">
        <v>0</v>
      </c>
    </row>
    <row r="9" spans="1:10" ht="15.75" customHeight="1" x14ac:dyDescent="0.15">
      <c r="A9" s="5" t="s">
        <v>81</v>
      </c>
      <c r="B9" s="4">
        <v>0</v>
      </c>
      <c r="C9" s="4">
        <v>0</v>
      </c>
      <c r="D9" s="4">
        <v>1</v>
      </c>
      <c r="E9" s="4">
        <v>1</v>
      </c>
      <c r="F9" s="4">
        <v>1</v>
      </c>
      <c r="G9" s="4">
        <v>0</v>
      </c>
    </row>
    <row r="10" spans="1:10" ht="15.75" customHeight="1" x14ac:dyDescent="0.15">
      <c r="B10" s="5"/>
      <c r="D10" s="5"/>
      <c r="E10" s="5"/>
      <c r="F10" s="5"/>
      <c r="G10" s="5"/>
    </row>
    <row r="11" spans="1:10" ht="15.75" customHeight="1" x14ac:dyDescent="0.15">
      <c r="B11" s="5"/>
      <c r="D11" s="5"/>
      <c r="E11" s="5"/>
      <c r="F11" s="5"/>
      <c r="G11" s="5"/>
    </row>
    <row r="12" spans="1:10" ht="15.75" customHeight="1" x14ac:dyDescent="0.15">
      <c r="B12" s="5"/>
      <c r="D12" s="5"/>
      <c r="E12" s="5"/>
      <c r="F12" s="5"/>
      <c r="G12" s="5"/>
    </row>
    <row r="13" spans="1:10" ht="15.75" customHeight="1" x14ac:dyDescent="0.15">
      <c r="B13" s="5"/>
      <c r="C13" s="5"/>
    </row>
    <row r="14" spans="1:10" ht="15.75" customHeight="1" x14ac:dyDescent="0.15">
      <c r="B14" s="5"/>
      <c r="C14" s="5"/>
    </row>
    <row r="15" spans="1:10" ht="15.75" customHeight="1" x14ac:dyDescent="0.15">
      <c r="B15" s="5"/>
      <c r="C15" s="5"/>
    </row>
    <row r="16" spans="1:10" ht="15.75" customHeight="1" x14ac:dyDescent="0.15">
      <c r="B16" s="5"/>
      <c r="C16" s="5"/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  <row r="22" spans="2:3" ht="15.75" customHeight="1" x14ac:dyDescent="0.15">
      <c r="B22" s="5"/>
      <c r="C22" s="5"/>
    </row>
    <row r="23" spans="2:3" ht="15.75" customHeight="1" x14ac:dyDescent="0.15">
      <c r="B23" s="5"/>
      <c r="C23" s="5"/>
    </row>
    <row r="24" spans="2:3" ht="15.75" customHeight="1" x14ac:dyDescent="0.15">
      <c r="B24" s="5"/>
      <c r="C24" s="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A9" sqref="A9"/>
    </sheetView>
  </sheetViews>
  <sheetFormatPr baseColWidth="10" defaultColWidth="14.5" defaultRowHeight="15.75" customHeight="1" x14ac:dyDescent="0.15"/>
  <cols>
    <col min="1" max="1" width="33.5" customWidth="1"/>
  </cols>
  <sheetData>
    <row r="1" spans="1:6" ht="15.75" customHeight="1" x14ac:dyDescent="0.15">
      <c r="A1" s="5" t="s">
        <v>56</v>
      </c>
      <c r="B1" t="s">
        <v>65</v>
      </c>
      <c r="C1" t="s">
        <v>23</v>
      </c>
      <c r="D1" t="s">
        <v>26</v>
      </c>
      <c r="E1" t="s">
        <v>25</v>
      </c>
      <c r="F1" s="5" t="s">
        <v>53</v>
      </c>
    </row>
    <row r="2" spans="1:6" ht="15.75" customHeight="1" x14ac:dyDescent="0.15">
      <c r="A2" t="s">
        <v>77</v>
      </c>
      <c r="B2" t="s">
        <v>66</v>
      </c>
      <c r="C2" s="16">
        <v>0.21</v>
      </c>
      <c r="D2" s="16">
        <v>0.21</v>
      </c>
      <c r="E2" s="16">
        <v>0</v>
      </c>
      <c r="F2" s="16">
        <v>0</v>
      </c>
    </row>
    <row r="3" spans="1:6" ht="15.75" customHeight="1" x14ac:dyDescent="0.15">
      <c r="B3" t="s">
        <v>69</v>
      </c>
      <c r="C3" s="16">
        <f>demographics!$B$5 * 'Interventions target population'!$G$6</f>
        <v>0.28199999999999997</v>
      </c>
      <c r="D3" s="16">
        <f>demographics!$B$5 * 'Interventions target population'!$G$6</f>
        <v>0.28199999999999997</v>
      </c>
      <c r="E3" s="16">
        <v>0</v>
      </c>
      <c r="F3" s="16">
        <v>0</v>
      </c>
    </row>
    <row r="4" spans="1:6" ht="15.75" customHeight="1" x14ac:dyDescent="0.15">
      <c r="A4" t="s">
        <v>79</v>
      </c>
      <c r="B4" t="s">
        <v>66</v>
      </c>
      <c r="C4" s="16">
        <v>0.1</v>
      </c>
      <c r="D4" s="16">
        <v>0.1</v>
      </c>
      <c r="E4" s="16">
        <v>0</v>
      </c>
      <c r="F4" s="16">
        <v>0</v>
      </c>
    </row>
    <row r="5" spans="1:6" ht="15.75" customHeight="1" x14ac:dyDescent="0.15">
      <c r="B5" t="s">
        <v>69</v>
      </c>
      <c r="C5" s="16">
        <v>1</v>
      </c>
      <c r="D5" s="16">
        <v>1</v>
      </c>
      <c r="E5" s="16">
        <v>0</v>
      </c>
      <c r="F5" s="16">
        <v>0</v>
      </c>
    </row>
    <row r="6" spans="1:6" ht="15.75" customHeight="1" x14ac:dyDescent="0.15">
      <c r="A6" s="5"/>
      <c r="C6" s="31"/>
      <c r="D6" s="31"/>
      <c r="E6" s="31"/>
      <c r="F6" s="16"/>
    </row>
    <row r="7" spans="1:6" ht="15.75" customHeight="1" x14ac:dyDescent="0.15">
      <c r="C7" s="31"/>
      <c r="D7" s="31"/>
      <c r="E7" s="31"/>
      <c r="F7" s="1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workbookViewId="0">
      <selection activeCell="A6" sqref="A6:G7"/>
    </sheetView>
  </sheetViews>
  <sheetFormatPr baseColWidth="10" defaultColWidth="14.5" defaultRowHeight="15.75" customHeight="1" x14ac:dyDescent="0.15"/>
  <cols>
    <col min="1" max="1" width="27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0.41599999999999998</v>
      </c>
      <c r="F2" s="5">
        <v>0.41599999999999998</v>
      </c>
      <c r="G2" s="5">
        <v>0.41599999999999998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80</v>
      </c>
      <c r="B4" s="5" t="s">
        <v>34</v>
      </c>
      <c r="C4" s="5">
        <v>0</v>
      </c>
      <c r="D4" s="5">
        <v>0</v>
      </c>
      <c r="E4" s="5">
        <v>0.41599999999999998</v>
      </c>
      <c r="F4" s="5">
        <v>0.41599999999999998</v>
      </c>
      <c r="G4" s="5">
        <v>0.41599999999999998</v>
      </c>
    </row>
    <row r="5" spans="1:7" ht="15.75" customHeight="1" x14ac:dyDescent="0.15">
      <c r="A5" s="5"/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  <row r="6" spans="1:7" ht="15.75" customHeight="1" x14ac:dyDescent="0.15">
      <c r="A6" s="5" t="s">
        <v>81</v>
      </c>
      <c r="B6" s="5" t="s">
        <v>34</v>
      </c>
      <c r="C6" s="5">
        <v>0</v>
      </c>
      <c r="D6" s="5">
        <v>0</v>
      </c>
      <c r="E6" s="5">
        <v>0.41599999999999998</v>
      </c>
      <c r="F6" s="5">
        <v>0.41599999999999998</v>
      </c>
      <c r="G6" s="5">
        <v>0.41599999999999998</v>
      </c>
    </row>
    <row r="7" spans="1:7" ht="15.75" customHeight="1" x14ac:dyDescent="0.15">
      <c r="B7" s="5" t="s">
        <v>36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workbookViewId="0">
      <selection activeCell="A6" sqref="A6:G7"/>
    </sheetView>
  </sheetViews>
  <sheetFormatPr baseColWidth="10" defaultColWidth="14.5" defaultRowHeight="15.75" customHeight="1" x14ac:dyDescent="0.15"/>
  <cols>
    <col min="1" max="1" width="28.83203125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0.3</v>
      </c>
      <c r="F2" s="5">
        <v>0.3</v>
      </c>
      <c r="G2" s="5">
        <v>0.3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80</v>
      </c>
      <c r="B4" s="5" t="s">
        <v>34</v>
      </c>
      <c r="C4" s="5">
        <v>0</v>
      </c>
      <c r="D4" s="5">
        <v>0</v>
      </c>
      <c r="E4" s="5">
        <v>0.3</v>
      </c>
      <c r="F4" s="5">
        <v>0.3</v>
      </c>
      <c r="G4" s="5">
        <v>0.3</v>
      </c>
    </row>
    <row r="5" spans="1:7" ht="15.75" customHeight="1" x14ac:dyDescent="0.15">
      <c r="A5" s="5"/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  <row r="6" spans="1:7" ht="15.75" customHeight="1" x14ac:dyDescent="0.15">
      <c r="A6" s="5" t="s">
        <v>81</v>
      </c>
      <c r="B6" s="5" t="s">
        <v>34</v>
      </c>
      <c r="C6" s="5">
        <v>0</v>
      </c>
      <c r="D6" s="5">
        <v>0</v>
      </c>
      <c r="E6" s="33">
        <f>E2*0.8</f>
        <v>0.24</v>
      </c>
      <c r="F6" s="33">
        <f t="shared" ref="F6:G6" si="0">F2*0.8</f>
        <v>0.24</v>
      </c>
      <c r="G6" s="33">
        <f t="shared" si="0"/>
        <v>0.24</v>
      </c>
    </row>
    <row r="7" spans="1:7" ht="15.75" customHeight="1" x14ac:dyDescent="0.15">
      <c r="B7" s="5" t="s">
        <v>36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4" sqref="F14"/>
    </sheetView>
  </sheetViews>
  <sheetFormatPr baseColWidth="10" defaultColWidth="14.5" defaultRowHeight="15.75" customHeight="1" x14ac:dyDescent="0.15"/>
  <cols>
    <col min="1" max="1" width="28.6640625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0.62</v>
      </c>
      <c r="F2" s="5">
        <v>0.62</v>
      </c>
      <c r="G2" s="5">
        <v>0.62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80</v>
      </c>
      <c r="B4" s="5" t="s">
        <v>34</v>
      </c>
      <c r="C4" s="5">
        <v>0</v>
      </c>
      <c r="D4" s="5">
        <v>0</v>
      </c>
      <c r="E4" s="5">
        <v>0.62</v>
      </c>
      <c r="F4" s="5">
        <v>0.62</v>
      </c>
      <c r="G4" s="5">
        <v>0.62</v>
      </c>
    </row>
    <row r="5" spans="1:7" ht="15.75" customHeight="1" x14ac:dyDescent="0.15">
      <c r="A5" s="5"/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  <row r="6" spans="1:7" ht="15.75" customHeight="1" x14ac:dyDescent="0.15">
      <c r="A6" s="5" t="s">
        <v>81</v>
      </c>
      <c r="B6" s="5" t="s">
        <v>34</v>
      </c>
      <c r="C6" s="5">
        <v>0</v>
      </c>
      <c r="D6" s="5">
        <v>0</v>
      </c>
      <c r="E6" s="33">
        <f>E2*0.8</f>
        <v>0.496</v>
      </c>
      <c r="F6" s="33">
        <f t="shared" ref="F6:G6" si="0">F2*0.8</f>
        <v>0.496</v>
      </c>
      <c r="G6" s="33">
        <f t="shared" si="0"/>
        <v>0.496</v>
      </c>
    </row>
    <row r="7" spans="1:7" ht="15.75" customHeight="1" x14ac:dyDescent="0.15">
      <c r="B7" s="5" t="s">
        <v>36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mortality rates</vt:lpstr>
      <vt:lpstr>causes of death</vt:lpstr>
      <vt:lpstr>distributions</vt:lpstr>
      <vt:lpstr>birth outcome distribution</vt:lpstr>
      <vt:lpstr>Incidence of conditions</vt:lpstr>
      <vt:lpstr>RR death by stunting</vt:lpstr>
      <vt:lpstr>RR death by wasting</vt:lpstr>
      <vt:lpstr>RR death by 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by compfeeding</vt:lpstr>
      <vt:lpstr>OR correctBF by interventn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modified xsi:type="dcterms:W3CDTF">2017-09-15T04:04:46Z</dcterms:modified>
</cp:coreProperties>
</file>