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E8D99A3-459E-4F22-9F54-EE428D044A08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<sst xmlns="http://schemas.openxmlformats.org/spreadsheetml/2006/main" count="1114" uniqueCount="272">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</sst>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0.79900000000000004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1.908E-2</v>
      </c>
      <c r="D45" s="17"/>
    </row>
    <row r="46" spans="1:5" ht="15.75" customHeight="1" x14ac:dyDescent="0.25">
      <c r="B46" s="16" t="s">
        <v>11</v>
      </c>
      <c r="C46" s="67">
        <v>9.9769999999999998E-2</v>
      </c>
      <c r="D46" s="17"/>
    </row>
    <row r="47" spans="1:5" ht="15.75" customHeight="1" x14ac:dyDescent="0.25">
      <c r="B47" s="16" t="s">
        <v>12</v>
      </c>
      <c r="C47" s="67">
        <v>0.20004000000000002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0.20513999999999999</v>
      </c>
      <c r="E3" s="26">
        <f>frac_mam_12_23months * 2.6</f>
        <v>0.15833999999999998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0.11413999999999999</v>
      </c>
      <c r="E4" s="26">
        <f>frac_sam_12_23months * 2.6</f>
        <v>7.0980000000000001E-2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0.79900000000000004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0.79900000000000004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3478466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4110452.1246110778</v>
      </c>
      <c r="I2" s="22">
        <f>G2-H2</f>
        <v>15919547.875388922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3578376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4228514.302527979</v>
      </c>
      <c r="I3" s="22">
        <f t="shared" ref="I3:I15" si="3">G3-H3</f>
        <v>16506485.697472021</v>
      </c>
    </row>
    <row r="4" spans="1:9" ht="15.75" customHeight="1" x14ac:dyDescent="0.25">
      <c r="A4" s="92">
        <f t="shared" si="2"/>
        <v>2021</v>
      </c>
      <c r="B4" s="74">
        <v>3681618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4350513.8558509378</v>
      </c>
      <c r="I4" s="22">
        <f t="shared" si="3"/>
        <v>17121486.144149061</v>
      </c>
    </row>
    <row r="5" spans="1:9" ht="15.75" customHeight="1" x14ac:dyDescent="0.25">
      <c r="A5" s="92">
        <f t="shared" si="2"/>
        <v>2022</v>
      </c>
      <c r="B5" s="74">
        <v>3783485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4470888.5918919845</v>
      </c>
      <c r="I5" s="22">
        <f t="shared" si="3"/>
        <v>17768111.408108015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0.7659999999999999</v>
      </c>
      <c r="G5" s="121">
        <f>food_insecure</f>
        <v>0.7659999999999999</v>
      </c>
      <c r="H5" s="121">
        <f>food_insecure</f>
        <v>0.7659999999999999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0.7659999999999999</v>
      </c>
      <c r="G7" s="121">
        <f>food_insecure</f>
        <v>0.7659999999999999</v>
      </c>
      <c r="H7" s="121">
        <f>food_insecure</f>
        <v>0.7659999999999999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0.65879999999999994</v>
      </c>
      <c r="D2" s="77">
        <v>0.65879999999999994</v>
      </c>
      <c r="E2" s="77">
        <v>0.5524</v>
      </c>
      <c r="F2" s="77">
        <v>0.35820000000000002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0.21100000000000002</v>
      </c>
      <c r="F3" s="77">
        <v>0.251</v>
      </c>
      <c r="G3" s="77">
        <v>0.21850000000000003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7.9500000000000001E-2</v>
      </c>
      <c r="E4" s="78">
        <v>9.64E-2</v>
      </c>
      <c r="F4" s="78">
        <v>0.2127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8.7499999999999994E-2</v>
      </c>
      <c r="E5" s="78">
        <v>0.14019999999999999</v>
      </c>
      <c r="F5" s="78">
        <v>0.17800000000000002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0.66949999999999998</v>
      </c>
      <c r="F8" s="77">
        <v>0.72540000000000004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0.2077</v>
      </c>
      <c r="F9" s="77">
        <v>0.18629999999999999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7.8899999999999998E-2</v>
      </c>
      <c r="F10" s="78">
        <v>6.0899999999999996E-2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4.3899999999999995E-2</v>
      </c>
      <c r="F11" s="78">
        <v>2.7300000000000001E-2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0.441</v>
      </c>
      <c r="I14" s="80">
        <v>0.441</v>
      </c>
      <c r="J14" s="80">
        <v>0.441</v>
      </c>
      <c r="K14" s="80">
        <v>0.441</v>
      </c>
      <c r="L14" s="80">
        <v>0.41229999999999994</v>
      </c>
      <c r="M14" s="80">
        <v>0.41229999999999994</v>
      </c>
      <c r="N14" s="80">
        <v>0.41229999999999994</v>
      </c>
      <c r="O14" s="80">
        <v>0.41229999999999994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0.17372125497621257</v>
      </c>
      <c r="I15" s="77">
        <f t="shared" si="0"/>
        <v>0.17372125497621257</v>
      </c>
      <c r="J15" s="77">
        <f t="shared" si="0"/>
        <v>0.17372125497621257</v>
      </c>
      <c r="K15" s="77">
        <f t="shared" si="0"/>
        <v>0.17372125497621257</v>
      </c>
      <c r="L15" s="77">
        <f t="shared" si="0"/>
        <v>0.16241558600157016</v>
      </c>
      <c r="M15" s="77">
        <f t="shared" si="0"/>
        <v>0.16241558600157016</v>
      </c>
      <c r="N15" s="77">
        <f t="shared" si="0"/>
        <v>0.16241558600157016</v>
      </c>
      <c r="O15" s="77">
        <f t="shared" si="0"/>
        <v>0.16241558600157016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0.77610000000000001</v>
      </c>
      <c r="D2" s="78">
        <v>0.44189999999999996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0.25379999999999997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0.28770000000000001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3.5999999999999366E-3</v>
      </c>
      <c r="D5" s="77">
        <f t="shared" ref="D5:G5" si="0">1-SUM(D2:D4)</f>
        <v>1.6599999999999948E-2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>
        <v>0.42609999999999998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8.3299999999999999E-2</v>
      </c>
      <c r="D4" s="28">
        <v>8.299999999999999E-2</v>
      </c>
      <c r="E4" s="28">
        <v>8.2699999999999996E-2</v>
      </c>
      <c r="F4" s="28">
        <v>8.2699999999999996E-2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0.41229999999999994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0.44189999999999996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4.7E-2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0.442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0.19899999999999998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0.19899999999999998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0.11199999999999999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199.81</v>
      </c>
      <c r="E31" s="86" t="s">
        <v>201</v>
      </c>
    </row>
    <row r="32" spans="1:5" ht="15.75" customHeight="1" x14ac:dyDescent="0.25">
      <c r="A32" s="53" t="s">
        <v>28</v>
      </c>
      <c r="B32" s="85">
        <v>0.01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2020-09-23T13:00:34Z</dcterms:modified>
</cp:coreProperties>
</file>