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225908E-3EA5-4E6B-85B9-95F98036E75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<sst xmlns="http://schemas.openxmlformats.org/spreadsheetml/2006/main" count="1117" uniqueCount="272">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</sst>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7745454</v>
      </c>
    </row>
    <row r="8" spans="1:3" ht="15" customHeight="1" x14ac:dyDescent="0.25">
      <c r="B8" s="7" t="s">
        <v>106</v>
      </c>
      <c r="C8" s="66">
        <v>0.02</v>
      </c>
    </row>
    <row r="9" spans="1:3" ht="15" customHeight="1" x14ac:dyDescent="0.25">
      <c r="B9" s="9" t="s">
        <v>107</v>
      </c>
      <c r="C9" s="67">
        <v>0.46200000000000002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0.73699999999999999</v>
      </c>
    </row>
    <row r="12" spans="1:3" ht="15" customHeight="1" x14ac:dyDescent="0.25">
      <c r="B12" s="7" t="s">
        <v>109</v>
      </c>
      <c r="C12" s="66">
        <v>0.93599999999999994</v>
      </c>
    </row>
    <row r="13" spans="1:3" ht="15" customHeight="1" x14ac:dyDescent="0.25">
      <c r="B13" s="7" t="s">
        <v>110</v>
      </c>
      <c r="C13" s="66">
        <v>0.30299999999999999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8.1799999999999998E-2</v>
      </c>
    </row>
    <row r="24" spans="1:3" ht="15" customHeight="1" x14ac:dyDescent="0.25">
      <c r="B24" s="20" t="s">
        <v>102</v>
      </c>
      <c r="C24" s="67">
        <v>0.59670000000000001</v>
      </c>
    </row>
    <row r="25" spans="1:3" ht="15" customHeight="1" x14ac:dyDescent="0.25">
      <c r="B25" s="20" t="s">
        <v>103</v>
      </c>
      <c r="C25" s="67">
        <v>0.30310000000000004</v>
      </c>
    </row>
    <row r="26" spans="1:3" ht="15" customHeight="1" x14ac:dyDescent="0.25">
      <c r="B26" s="20" t="s">
        <v>104</v>
      </c>
      <c r="C26" s="67">
        <v>1.84E-2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0.40399999999999997</v>
      </c>
    </row>
    <row r="30" spans="1:3" ht="14.25" customHeight="1" x14ac:dyDescent="0.25">
      <c r="B30" s="30" t="s">
        <v>76</v>
      </c>
      <c r="C30" s="69">
        <v>3.5000000000000003E-2</v>
      </c>
    </row>
    <row r="31" spans="1:3" ht="14.25" customHeight="1" x14ac:dyDescent="0.25">
      <c r="B31" s="30" t="s">
        <v>77</v>
      </c>
      <c r="C31" s="69">
        <v>8.199999999999999E-2</v>
      </c>
    </row>
    <row r="32" spans="1:3" ht="14.25" customHeight="1" x14ac:dyDescent="0.25">
      <c r="B32" s="30" t="s">
        <v>78</v>
      </c>
      <c r="C32" s="69">
        <v>0.47899999999999998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16.7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2.1030000000000004E-2</v>
      </c>
      <c r="D45" s="17"/>
    </row>
    <row r="46" spans="1:5" ht="15.75" customHeight="1" x14ac:dyDescent="0.25">
      <c r="B46" s="16" t="s">
        <v>11</v>
      </c>
      <c r="C46" s="67">
        <v>7.3259999999999992E-2</v>
      </c>
      <c r="D46" s="17"/>
    </row>
    <row r="47" spans="1:5" ht="15.75" customHeight="1" x14ac:dyDescent="0.25">
      <c r="B47" s="16" t="s">
        <v>12</v>
      </c>
      <c r="C47" s="67">
        <v>0.10494999999999999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0.80076000000000003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1.6337020742250001</v>
      </c>
      <c r="D51" s="17"/>
    </row>
    <row r="52" spans="1:4" ht="15" customHeight="1" x14ac:dyDescent="0.25">
      <c r="B52" s="16" t="s">
        <v>125</v>
      </c>
      <c r="C52" s="65">
        <v>1.95418822742</v>
      </c>
    </row>
    <row r="53" spans="1:4" ht="15.75" customHeight="1" x14ac:dyDescent="0.25">
      <c r="B53" s="16" t="s">
        <v>126</v>
      </c>
      <c r="C53" s="65">
        <v>1.95418822742</v>
      </c>
    </row>
    <row r="54" spans="1:4" ht="15.75" customHeight="1" x14ac:dyDescent="0.25">
      <c r="B54" s="16" t="s">
        <v>127</v>
      </c>
      <c r="C54" s="65">
        <v>1.38295151974</v>
      </c>
    </row>
    <row r="55" spans="1:4" ht="15.75" customHeight="1" x14ac:dyDescent="0.25">
      <c r="B55" s="16" t="s">
        <v>128</v>
      </c>
      <c r="C55" s="65">
        <v>1.38295151974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0.65538335379998203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 x14ac:dyDescent="0.25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7.4880000000000002E-2</v>
      </c>
      <c r="E3" s="26">
        <f>frac_mam_12_23months * 2.6</f>
        <v>7.6439999999999994E-2</v>
      </c>
      <c r="F3" s="26">
        <f>frac_mam_24_59months * 2.6</f>
        <v>6.3700000000000007E-2</v>
      </c>
    </row>
    <row r="4" spans="1:6" ht="15.75" customHeight="1" x14ac:dyDescent="0.25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3.9780000000000003E-2</v>
      </c>
      <c r="E4" s="26">
        <f>frac_sam_12_23months * 2.6</f>
        <v>2.2390758000000004E-2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0.93599999999999994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1579302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1833811.1477648388</v>
      </c>
      <c r="I2" s="22">
        <f>G2-H2</f>
        <v>9565188.8522351608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1555296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1805936.5104799857</v>
      </c>
      <c r="I3" s="22">
        <f t="shared" ref="I3:I15" si="3">G3-H3</f>
        <v>9389063.4895200133</v>
      </c>
    </row>
    <row r="4" spans="1:9" ht="15.75" customHeight="1" x14ac:dyDescent="0.25">
      <c r="A4" s="92">
        <f t="shared" si="2"/>
        <v>2022</v>
      </c>
      <c r="B4" s="74">
        <v>1530611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>
        <f t="shared" si="1"/>
        <v>1777273.4503543258</v>
      </c>
      <c r="I4" s="22">
        <f t="shared" si="3"/>
        <v>9217726.5496456735</v>
      </c>
    </row>
    <row r="5" spans="1:9" ht="15.75" customHeight="1" x14ac:dyDescent="0.25">
      <c r="A5" s="92" t="str">
        <f t="shared" si="2"/>
        <v/>
      </c>
      <c r="B5" s="74">
        <v>1502957.3455999997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1745163.3284681023</v>
      </c>
      <c r="I5" s="22">
        <f t="shared" si="3"/>
        <v>9068836.671531897</v>
      </c>
    </row>
    <row r="6" spans="1:9" ht="15.75" customHeight="1" x14ac:dyDescent="0.25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 x14ac:dyDescent="0.25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 x14ac:dyDescent="0.25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 x14ac:dyDescent="0.25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 x14ac:dyDescent="0.25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 x14ac:dyDescent="0.25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 x14ac:dyDescent="0.25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 x14ac:dyDescent="0.25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0.02</v>
      </c>
      <c r="G5" s="121">
        <f>food_insecure</f>
        <v>0.02</v>
      </c>
      <c r="H5" s="121">
        <f>food_insecure</f>
        <v>0.02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0.02</v>
      </c>
      <c r="G7" s="121">
        <f>food_insecure</f>
        <v>0.02</v>
      </c>
      <c r="H7" s="121">
        <f>food_insecure</f>
        <v>0.02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5.0316827500000005E-3</v>
      </c>
    </row>
    <row r="4" spans="1:8" ht="15.75" customHeight="1" x14ac:dyDescent="0.25">
      <c r="B4" s="24" t="s">
        <v>7</v>
      </c>
      <c r="C4" s="76">
        <v>0.14025087783144929</v>
      </c>
    </row>
    <row r="5" spans="1:8" ht="15.75" customHeight="1" x14ac:dyDescent="0.25">
      <c r="B5" s="24" t="s">
        <v>8</v>
      </c>
      <c r="C5" s="76">
        <v>0.11685840745602243</v>
      </c>
    </row>
    <row r="6" spans="1:8" ht="15.75" customHeight="1" x14ac:dyDescent="0.25">
      <c r="B6" s="24" t="s">
        <v>10</v>
      </c>
      <c r="C6" s="76">
        <v>3.5048551157483745E-2</v>
      </c>
    </row>
    <row r="7" spans="1:8" ht="15.75" customHeight="1" x14ac:dyDescent="0.25">
      <c r="B7" s="24" t="s">
        <v>13</v>
      </c>
      <c r="C7" s="76">
        <v>0.18739609173920552</v>
      </c>
    </row>
    <row r="8" spans="1:8" ht="15.75" customHeight="1" x14ac:dyDescent="0.25">
      <c r="B8" s="24" t="s">
        <v>14</v>
      </c>
      <c r="C8" s="76">
        <v>2.3348701531414073E-3</v>
      </c>
    </row>
    <row r="9" spans="1:8" ht="15.75" customHeight="1" x14ac:dyDescent="0.25">
      <c r="B9" s="24" t="s">
        <v>27</v>
      </c>
      <c r="C9" s="76">
        <v>0.34071379489403775</v>
      </c>
    </row>
    <row r="10" spans="1:8" ht="15.75" customHeight="1" x14ac:dyDescent="0.25">
      <c r="B10" s="24" t="s">
        <v>15</v>
      </c>
      <c r="C10" s="76">
        <v>0.17236572401865979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 x14ac:dyDescent="0.25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 x14ac:dyDescent="0.25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 x14ac:dyDescent="0.25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 x14ac:dyDescent="0.25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 x14ac:dyDescent="0.25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 x14ac:dyDescent="0.25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 x14ac:dyDescent="0.25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 x14ac:dyDescent="0.25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0.28649999999999998</v>
      </c>
    </row>
    <row r="29" spans="1:8" ht="15.75" customHeight="1" x14ac:dyDescent="0.25">
      <c r="B29" s="24" t="s">
        <v>41</v>
      </c>
      <c r="C29" s="76">
        <v>0.1356</v>
      </c>
    </row>
    <row r="30" spans="1:8" ht="15.75" customHeight="1" x14ac:dyDescent="0.25">
      <c r="B30" s="24" t="s">
        <v>42</v>
      </c>
      <c r="C30" s="76">
        <v>0.13119999999999998</v>
      </c>
    </row>
    <row r="31" spans="1:8" ht="15.75" customHeight="1" x14ac:dyDescent="0.25">
      <c r="B31" s="24" t="s">
        <v>43</v>
      </c>
      <c r="C31" s="76">
        <v>2.92E-2</v>
      </c>
    </row>
    <row r="32" spans="1:8" ht="15.75" customHeight="1" x14ac:dyDescent="0.25">
      <c r="B32" s="24" t="s">
        <v>44</v>
      </c>
      <c r="C32" s="76">
        <v>6.4299999999999996E-2</v>
      </c>
    </row>
    <row r="33" spans="2:3" ht="15.75" customHeight="1" x14ac:dyDescent="0.25">
      <c r="B33" s="24" t="s">
        <v>45</v>
      </c>
      <c r="C33" s="76">
        <v>6.2100000000000002E-2</v>
      </c>
    </row>
    <row r="34" spans="2:3" ht="15.75" customHeight="1" x14ac:dyDescent="0.25">
      <c r="B34" s="24" t="s">
        <v>46</v>
      </c>
      <c r="C34" s="76">
        <v>0.2233999999977648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0.61759378468368475</v>
      </c>
      <c r="D2" s="77">
        <v>0.73919999999999997</v>
      </c>
      <c r="E2" s="77">
        <v>0.7056</v>
      </c>
      <c r="F2" s="77">
        <v>0.45779999999999998</v>
      </c>
      <c r="G2" s="77">
        <v>0.38530000000000003</v>
      </c>
    </row>
    <row r="3" spans="1:15" ht="15.75" customHeight="1" x14ac:dyDescent="0.25">
      <c r="A3" s="5"/>
      <c r="B3" s="11" t="s">
        <v>118</v>
      </c>
      <c r="C3" s="77">
        <v>0.16109999999999999</v>
      </c>
      <c r="D3" s="77">
        <v>0.16109999999999999</v>
      </c>
      <c r="E3" s="77">
        <v>0.22120000000000001</v>
      </c>
      <c r="F3" s="77">
        <v>0.30620000000000003</v>
      </c>
      <c r="G3" s="77">
        <v>0.34590000000000004</v>
      </c>
    </row>
    <row r="4" spans="1:15" ht="15.75" customHeight="1" x14ac:dyDescent="0.25">
      <c r="A4" s="5"/>
      <c r="B4" s="11" t="s">
        <v>116</v>
      </c>
      <c r="C4" s="78">
        <v>7.0800000000000002E-2</v>
      </c>
      <c r="D4" s="78">
        <v>7.0800000000000002E-2</v>
      </c>
      <c r="E4" s="78">
        <v>5.5099999999999996E-2</v>
      </c>
      <c r="F4" s="78">
        <v>0.17460000000000001</v>
      </c>
      <c r="G4" s="78">
        <v>0.1973</v>
      </c>
    </row>
    <row r="5" spans="1:15" ht="15.75" customHeight="1" x14ac:dyDescent="0.25">
      <c r="A5" s="5"/>
      <c r="B5" s="11" t="s">
        <v>119</v>
      </c>
      <c r="C5" s="78">
        <v>2.8900000000000002E-2</v>
      </c>
      <c r="D5" s="78">
        <v>2.8900000000000002E-2</v>
      </c>
      <c r="E5" s="78">
        <v>1.8100000000000002E-2</v>
      </c>
      <c r="F5" s="78">
        <v>6.1399999999999996E-2</v>
      </c>
      <c r="G5" s="78">
        <v>7.1399999999999991E-2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0.80069999999999997</v>
      </c>
      <c r="F8" s="77">
        <v>0.82609999999999995</v>
      </c>
      <c r="G8" s="77">
        <v>0.79890000000000005</v>
      </c>
    </row>
    <row r="9" spans="1:15" ht="15.75" customHeight="1" x14ac:dyDescent="0.25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 x14ac:dyDescent="0.25">
      <c r="B10" s="7" t="s">
        <v>122</v>
      </c>
      <c r="C10" s="78">
        <v>6.6299999999999998E-2</v>
      </c>
      <c r="D10" s="78">
        <v>6.6299999999999998E-2</v>
      </c>
      <c r="E10" s="78">
        <v>2.8799999999999999E-2</v>
      </c>
      <c r="F10" s="78">
        <v>2.9399999999999999E-2</v>
      </c>
      <c r="G10" s="78">
        <v>2.4500000000000001E-2</v>
      </c>
    </row>
    <row r="11" spans="1:15" ht="15.75" customHeight="1" x14ac:dyDescent="0.25">
      <c r="B11" s="7" t="s">
        <v>123</v>
      </c>
      <c r="C11" s="78">
        <v>2.6000000000000002E-2</v>
      </c>
      <c r="D11" s="78">
        <v>2.6000000000000002E-2</v>
      </c>
      <c r="E11" s="78">
        <v>1.5300000000000001E-2</v>
      </c>
      <c r="F11" s="78">
        <v>8.6118300000000009E-3</v>
      </c>
      <c r="G11" s="78">
        <v>1.0700000000000001E-2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0.24543999999999999</v>
      </c>
      <c r="M14" s="80">
        <v>0.24543999999999999</v>
      </c>
      <c r="N14" s="80">
        <v>0.24543999999999999</v>
      </c>
      <c r="O14" s="80">
        <v>0.24543999999999999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0.16085729035666757</v>
      </c>
      <c r="M15" s="77">
        <f t="shared" si="0"/>
        <v>0.16085729035666757</v>
      </c>
      <c r="N15" s="77">
        <f t="shared" si="0"/>
        <v>0.16085729035666757</v>
      </c>
      <c r="O15" s="77">
        <f t="shared" si="0"/>
        <v>0.16085729035666757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0.31780000000000003</v>
      </c>
      <c r="D2" s="78">
        <v>0.2205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0.30780000000000002</v>
      </c>
      <c r="D3" s="78">
        <v>0.25040000000000001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0.34499999999999997</v>
      </c>
      <c r="D4" s="78">
        <v>0.48520000000000002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2.9399999999999982E-2</v>
      </c>
      <c r="D5" s="77">
        <f t="shared" ref="D5:G5" si="0">1-SUM(D2:D4)</f>
        <v>4.390000000000005E-2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0.22590000000000002</v>
      </c>
      <c r="D2" s="28">
        <v>0.22700000000000001</v>
      </c>
      <c r="E2" s="28">
        <v>0.22700000000000001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4.2200000000000001E-2</v>
      </c>
      <c r="D4" s="28">
        <v>4.2099999999999999E-2</v>
      </c>
      <c r="E4" s="28">
        <v>4.2099999999999999E-2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0.24543999999999999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48.17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12.73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5.0000000000000001E-3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0.17899999999999999</v>
      </c>
      <c r="C18" s="85">
        <v>0.95</v>
      </c>
      <c r="D18" s="86">
        <v>5.37</v>
      </c>
      <c r="E18" s="86" t="s">
        <v>201</v>
      </c>
    </row>
    <row r="19" spans="1:5" ht="15.75" customHeight="1" x14ac:dyDescent="0.25">
      <c r="A19" s="53" t="s">
        <v>174</v>
      </c>
      <c r="B19" s="85">
        <v>0.59399999999999997</v>
      </c>
      <c r="C19" s="85">
        <f>(1-food_insecure)*0.95</f>
        <v>0.93099999999999994</v>
      </c>
      <c r="D19" s="86">
        <v>5.37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0.249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0.35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0.50900000000000001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0.59399999999999997</v>
      </c>
      <c r="C29" s="85">
        <v>0.95</v>
      </c>
      <c r="D29" s="86">
        <v>90.02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368.76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390.88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0.57700000000000007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0.16899999999999998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2020-09-23T13:22:03Z</dcterms:modified>
</cp:coreProperties>
</file>