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0839136-AE74-4756-A8AD-6686CA30D5F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<sst xmlns="http://schemas.openxmlformats.org/spreadsheetml/2006/main" count="1117" uniqueCount="272">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</sst>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1149900</v>
      </c>
    </row>
    <row r="8" spans="1:3" ht="15" customHeight="1" x14ac:dyDescent="0.25">
      <c r="B8" s="7" t="s">
        <v>106</v>
      </c>
      <c r="C8" s="66">
        <v>0.52200000000000002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0.369639015197754</v>
      </c>
    </row>
    <row r="11" spans="1:3" ht="15" customHeight="1" x14ac:dyDescent="0.25">
      <c r="B11" s="7" t="s">
        <v>108</v>
      </c>
      <c r="C11" s="66">
        <v>0.76</v>
      </c>
    </row>
    <row r="12" spans="1:3" ht="15" customHeight="1" x14ac:dyDescent="0.25">
      <c r="B12" s="7" t="s">
        <v>109</v>
      </c>
      <c r="C12" s="66">
        <v>0.7659999999999999</v>
      </c>
    </row>
    <row r="13" spans="1:3" ht="15" customHeight="1" x14ac:dyDescent="0.25">
      <c r="B13" s="7" t="s">
        <v>110</v>
      </c>
      <c r="C13" s="66">
        <v>0.625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0.13070000000000001</v>
      </c>
    </row>
    <row r="24" spans="1:3" ht="15" customHeight="1" x14ac:dyDescent="0.25">
      <c r="B24" s="20" t="s">
        <v>102</v>
      </c>
      <c r="C24" s="67">
        <v>0.4617</v>
      </c>
    </row>
    <row r="25" spans="1:3" ht="15" customHeight="1" x14ac:dyDescent="0.25">
      <c r="B25" s="20" t="s">
        <v>103</v>
      </c>
      <c r="C25" s="67">
        <v>0.31920000000000004</v>
      </c>
    </row>
    <row r="26" spans="1:3" ht="15" customHeight="1" x14ac:dyDescent="0.25">
      <c r="B26" s="20" t="s">
        <v>104</v>
      </c>
      <c r="C26" s="67">
        <v>8.8399999999999992E-2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4.5999999999999999E-2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0.64500000001490121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81.7</v>
      </c>
      <c r="D38" s="17"/>
      <c r="E38" s="18"/>
    </row>
    <row r="39" spans="1:5" ht="15" customHeight="1" x14ac:dyDescent="0.25">
      <c r="B39" s="16" t="s">
        <v>90</v>
      </c>
      <c r="C39" s="68">
        <v>110.5</v>
      </c>
      <c r="D39" s="17"/>
      <c r="E39" s="17"/>
    </row>
    <row r="40" spans="1:5" ht="15" customHeight="1" x14ac:dyDescent="0.25">
      <c r="B40" s="16" t="s">
        <v>171</v>
      </c>
      <c r="C40" s="68">
        <v>13.6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8.3970000000000003E-2</v>
      </c>
      <c r="D46" s="17"/>
    </row>
    <row r="47" spans="1:5" ht="15.75" customHeight="1" x14ac:dyDescent="0.25">
      <c r="B47" s="16" t="s">
        <v>12</v>
      </c>
      <c r="C47" s="67">
        <v>0.26740999999999998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0.63252000000000008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2.4366421738150001</v>
      </c>
      <c r="D51" s="17"/>
    </row>
    <row r="52" spans="1:4" ht="15" customHeight="1" x14ac:dyDescent="0.25">
      <c r="B52" s="16" t="s">
        <v>125</v>
      </c>
      <c r="C52" s="65">
        <v>2.23914439117</v>
      </c>
    </row>
    <row r="53" spans="1:4" ht="15.75" customHeight="1" x14ac:dyDescent="0.25">
      <c r="B53" s="16" t="s">
        <v>126</v>
      </c>
      <c r="C53" s="65">
        <v>2.23914439117</v>
      </c>
    </row>
    <row r="54" spans="1:4" ht="15.75" customHeight="1" x14ac:dyDescent="0.25">
      <c r="B54" s="16" t="s">
        <v>127</v>
      </c>
      <c r="C54" s="65">
        <v>1.9000051096299899</v>
      </c>
    </row>
    <row r="55" spans="1:4" ht="15.75" customHeight="1" x14ac:dyDescent="0.25">
      <c r="B55" s="16" t="s">
        <v>128</v>
      </c>
      <c r="C55" s="65">
        <v>1.9000051096299899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0.41310871141051275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0.20566000000000001</v>
      </c>
      <c r="E3" s="26">
        <f>frac_mam_12_23months * 2.6</f>
        <v>0.19682000000000002</v>
      </c>
      <c r="F3" s="26">
        <f>frac_mam_24_59months * 2.6</f>
        <v>8.0600000000000005E-2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0.12558000000000002</v>
      </c>
      <c r="E4" s="26">
        <f>frac_sam_12_23months * 2.6</f>
        <v>0.12766000000000002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0.7659999999999999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260207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306568.7840786454</v>
      </c>
      <c r="I2" s="22">
        <f>G2-H2</f>
        <v>929431.2159213546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264458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311577.19623173244</v>
      </c>
      <c r="I3" s="22">
        <f t="shared" ref="I3:I15" si="3">G3-H3</f>
        <v>954422.80376826762</v>
      </c>
    </row>
    <row r="4" spans="1:9" ht="15.75" customHeight="1" x14ac:dyDescent="0.25">
      <c r="A4" s="92">
        <f t="shared" si="2"/>
        <v>2022</v>
      </c>
      <c r="B4" s="74">
        <v>268677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>
        <f t="shared" si="1"/>
        <v>316547.90685837896</v>
      </c>
      <c r="I4" s="22">
        <f t="shared" si="3"/>
        <v>981452.09314162098</v>
      </c>
    </row>
    <row r="5" spans="1:9" ht="15.75" customHeight="1" x14ac:dyDescent="0.25">
      <c r="A5" s="92" t="str">
        <f t="shared" si="2"/>
        <v/>
      </c>
      <c r="B5" s="74">
        <v>267801.3468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315516.23616236163</v>
      </c>
      <c r="I5" s="22">
        <f t="shared" si="3"/>
        <v>1014483.7638376383</v>
      </c>
    </row>
    <row r="6" spans="1:9" ht="15.75" customHeight="1" x14ac:dyDescent="0.25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 x14ac:dyDescent="0.25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 x14ac:dyDescent="0.25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 x14ac:dyDescent="0.25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 x14ac:dyDescent="0.25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 x14ac:dyDescent="0.25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 x14ac:dyDescent="0.25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 x14ac:dyDescent="0.25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0.52200000000000002</v>
      </c>
      <c r="G5" s="121">
        <f>food_insecure</f>
        <v>0.52200000000000002</v>
      </c>
      <c r="H5" s="121">
        <f>food_insecure</f>
        <v>0.52200000000000002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0.52200000000000002</v>
      </c>
      <c r="G7" s="121">
        <f>food_insecure</f>
        <v>0.52200000000000002</v>
      </c>
      <c r="H7" s="121">
        <f>food_insecure</f>
        <v>0.52200000000000002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3.8536669500000002E-2</v>
      </c>
    </row>
    <row r="4" spans="1:8" ht="15.75" customHeight="1" x14ac:dyDescent="0.25">
      <c r="B4" s="24" t="s">
        <v>7</v>
      </c>
      <c r="C4" s="76">
        <v>0.19043369696974416</v>
      </c>
    </row>
    <row r="5" spans="1:8" ht="15.75" customHeight="1" x14ac:dyDescent="0.25">
      <c r="B5" s="24" t="s">
        <v>8</v>
      </c>
      <c r="C5" s="76">
        <v>0.10929665775698293</v>
      </c>
    </row>
    <row r="6" spans="1:8" ht="15.75" customHeight="1" x14ac:dyDescent="0.25">
      <c r="B6" s="24" t="s">
        <v>10</v>
      </c>
      <c r="C6" s="76">
        <v>0.17885022951850499</v>
      </c>
    </row>
    <row r="7" spans="1:8" ht="15.75" customHeight="1" x14ac:dyDescent="0.25">
      <c r="B7" s="24" t="s">
        <v>13</v>
      </c>
      <c r="C7" s="76">
        <v>0.15329502212841675</v>
      </c>
    </row>
    <row r="8" spans="1:8" ht="15.75" customHeight="1" x14ac:dyDescent="0.25">
      <c r="B8" s="24" t="s">
        <v>14</v>
      </c>
      <c r="C8" s="76">
        <v>3.5288180112693622E-3</v>
      </c>
    </row>
    <row r="9" spans="1:8" ht="15.75" customHeight="1" x14ac:dyDescent="0.25">
      <c r="B9" s="24" t="s">
        <v>27</v>
      </c>
      <c r="C9" s="76">
        <v>7.6814638423821996E-2</v>
      </c>
    </row>
    <row r="10" spans="1:8" ht="15.75" customHeight="1" x14ac:dyDescent="0.25">
      <c r="B10" s="24" t="s">
        <v>15</v>
      </c>
      <c r="C10" s="76">
        <v>0.24924426769125985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 x14ac:dyDescent="0.25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 x14ac:dyDescent="0.25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 x14ac:dyDescent="0.25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 x14ac:dyDescent="0.25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 x14ac:dyDescent="0.25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 x14ac:dyDescent="0.25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 x14ac:dyDescent="0.25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 x14ac:dyDescent="0.25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8.8499999999999995E-2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0.16920000000000002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0.111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0.25819999999552967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0.54672436712328765</v>
      </c>
      <c r="D2" s="77">
        <v>0.54</v>
      </c>
      <c r="E2" s="77">
        <v>0.51190000000000002</v>
      </c>
      <c r="F2" s="77">
        <v>0.34060000000000001</v>
      </c>
      <c r="G2" s="77">
        <v>0.36180000000000001</v>
      </c>
    </row>
    <row r="3" spans="1:15" ht="15.75" customHeight="1" x14ac:dyDescent="0.25">
      <c r="A3" s="5"/>
      <c r="B3" s="11" t="s">
        <v>118</v>
      </c>
      <c r="C3" s="77">
        <v>0.26289999999999997</v>
      </c>
      <c r="D3" s="77">
        <v>0.26280000000000003</v>
      </c>
      <c r="E3" s="77">
        <v>0.26340000000000002</v>
      </c>
      <c r="F3" s="77">
        <v>0.29899999999999999</v>
      </c>
      <c r="G3" s="77">
        <v>0.3024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0.12720000000000001</v>
      </c>
      <c r="F4" s="78">
        <v>0.21960000000000002</v>
      </c>
      <c r="G4" s="78">
        <v>0.2107</v>
      </c>
    </row>
    <row r="5" spans="1:15" ht="15.75" customHeight="1" x14ac:dyDescent="0.25">
      <c r="A5" s="5"/>
      <c r="B5" s="11" t="s">
        <v>119</v>
      </c>
      <c r="C5" s="78">
        <v>8.4100000000000008E-2</v>
      </c>
      <c r="D5" s="78">
        <v>8.4199999999999997E-2</v>
      </c>
      <c r="E5" s="78">
        <v>9.7500000000000003E-2</v>
      </c>
      <c r="F5" s="78">
        <v>0.14080000000000001</v>
      </c>
      <c r="G5" s="78">
        <v>0.12509999999999999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0.8226</v>
      </c>
      <c r="D8" s="77">
        <v>0.8226</v>
      </c>
      <c r="E8" s="77">
        <v>0.64510000000000001</v>
      </c>
      <c r="F8" s="77">
        <v>0.66790000000000005</v>
      </c>
      <c r="G8" s="77">
        <v>0.82709999999999995</v>
      </c>
    </row>
    <row r="9" spans="1:15" ht="15.75" customHeight="1" x14ac:dyDescent="0.25">
      <c r="B9" s="7" t="s">
        <v>121</v>
      </c>
      <c r="C9" s="77">
        <v>0.10980000000000001</v>
      </c>
      <c r="D9" s="77">
        <v>0.10980000000000001</v>
      </c>
      <c r="E9" s="77">
        <v>0.22739999999999999</v>
      </c>
      <c r="F9" s="77">
        <v>0.20730000000000001</v>
      </c>
      <c r="G9" s="77">
        <v>0.1298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7.9100000000000004E-2</v>
      </c>
      <c r="F10" s="78">
        <v>7.5700000000000003E-2</v>
      </c>
      <c r="G10" s="78">
        <v>3.1E-2</v>
      </c>
    </row>
    <row r="11" spans="1:15" ht="15.75" customHeight="1" x14ac:dyDescent="0.25">
      <c r="B11" s="7" t="s">
        <v>123</v>
      </c>
      <c r="C11" s="78">
        <v>1.8000000000000002E-2</v>
      </c>
      <c r="D11" s="78">
        <v>1.8000000000000002E-2</v>
      </c>
      <c r="E11" s="78">
        <v>4.8300000000000003E-2</v>
      </c>
      <c r="F11" s="78">
        <v>4.9100000000000005E-2</v>
      </c>
      <c r="G11" s="78">
        <v>1.21E-2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0.57613000000000003</v>
      </c>
      <c r="I14" s="80">
        <v>0.57613000000000003</v>
      </c>
      <c r="J14" s="80">
        <v>0.57613000000000003</v>
      </c>
      <c r="K14" s="80">
        <v>0.57613000000000003</v>
      </c>
      <c r="L14" s="80">
        <v>0.48664999999999997</v>
      </c>
      <c r="M14" s="80">
        <v>0.48664999999999997</v>
      </c>
      <c r="N14" s="80">
        <v>0.48664999999999997</v>
      </c>
      <c r="O14" s="80">
        <v>0.48664999999999997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0.23800432190493873</v>
      </c>
      <c r="I15" s="77">
        <f t="shared" si="0"/>
        <v>0.23800432190493873</v>
      </c>
      <c r="J15" s="77">
        <f t="shared" si="0"/>
        <v>0.23800432190493873</v>
      </c>
      <c r="K15" s="77">
        <f t="shared" si="0"/>
        <v>0.23800432190493873</v>
      </c>
      <c r="L15" s="77">
        <f t="shared" si="0"/>
        <v>0.20103935440792603</v>
      </c>
      <c r="M15" s="77">
        <f t="shared" si="0"/>
        <v>0.20103935440792603</v>
      </c>
      <c r="N15" s="77">
        <f t="shared" si="0"/>
        <v>0.20103935440792603</v>
      </c>
      <c r="O15" s="77">
        <f t="shared" si="0"/>
        <v>0.20103935440792603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0.67090000000000005</v>
      </c>
      <c r="D2" s="78">
        <v>0.46179999999999999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0.24729999999999999</v>
      </c>
      <c r="D3" s="78">
        <v>0.27510000000000001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7.0099999999999996E-2</v>
      </c>
      <c r="D4" s="78">
        <v>0.247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1.1700000000000044E-2</v>
      </c>
      <c r="D5" s="77">
        <f t="shared" ref="D5:G5" si="0">1-SUM(D2:D4)</f>
        <v>1.6100000000000003E-2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0.313</v>
      </c>
      <c r="D2" s="28">
        <v>0.316</v>
      </c>
      <c r="E2" s="28">
        <v>0.3155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7.0800000000000002E-2</v>
      </c>
      <c r="D4" s="28">
        <v>7.0200000000000012E-2</v>
      </c>
      <c r="E4" s="28">
        <v>7.0200000000000012E-2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0.57613000000000003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0.48664999999999997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0.46179999999999999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110.5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36.909999999999997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0.21899999999999997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0.66599999999999993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0.38100000000000001</v>
      </c>
      <c r="C18" s="85">
        <v>0.95</v>
      </c>
      <c r="D18" s="86">
        <v>1.35</v>
      </c>
      <c r="E18" s="86" t="s">
        <v>201</v>
      </c>
    </row>
    <row r="19" spans="1:5" ht="15.75" customHeight="1" x14ac:dyDescent="0.25">
      <c r="A19" s="53" t="s">
        <v>174</v>
      </c>
      <c r="B19" s="85">
        <v>0.187</v>
      </c>
      <c r="C19" s="85">
        <f>(1-food_insecure)*0.95</f>
        <v>0.45409999999999995</v>
      </c>
      <c r="D19" s="86">
        <v>1.35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27.12</v>
      </c>
      <c r="E22" s="86" t="s">
        <v>201</v>
      </c>
    </row>
    <row r="23" spans="1:5" ht="15.75" customHeight="1" x14ac:dyDescent="0.25">
      <c r="A23" s="53" t="s">
        <v>34</v>
      </c>
      <c r="B23" s="85">
        <v>0.72</v>
      </c>
      <c r="C23" s="85">
        <v>0.95</v>
      </c>
      <c r="D23" s="86">
        <v>5.21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0.67099999999999993</v>
      </c>
      <c r="C25" s="85">
        <v>0.95</v>
      </c>
      <c r="D25" s="86">
        <v>23.02</v>
      </c>
      <c r="E25" s="86" t="s">
        <v>201</v>
      </c>
    </row>
    <row r="26" spans="1:5" ht="15.75" customHeight="1" x14ac:dyDescent="0.25">
      <c r="A26" s="53" t="s">
        <v>137</v>
      </c>
      <c r="B26" s="85">
        <v>0.3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0.77700000000000002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0.187</v>
      </c>
      <c r="C29" s="85">
        <v>0.95</v>
      </c>
      <c r="D29" s="86">
        <v>64.31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182.21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193.15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0.34299999999999997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0.157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2020-09-23T13:34:02Z</dcterms:modified>
</cp:coreProperties>
</file>