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46F5FE4-65A1-4A3C-8D75-6EDF0E51EE8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<sst xmlns="http://schemas.openxmlformats.org/spreadsheetml/2006/main" count="1117" uniqueCount="272">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</sst>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69688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0.70886222839355495</v>
      </c>
    </row>
    <row r="11" spans="1:3" ht="15" customHeight="1" x14ac:dyDescent="0.25">
      <c r="B11" s="7" t="s">
        <v>108</v>
      </c>
      <c r="C11" s="66">
        <v>0.84900000000000009</v>
      </c>
    </row>
    <row r="12" spans="1:3" ht="15" customHeight="1" x14ac:dyDescent="0.25">
      <c r="B12" s="7" t="s">
        <v>109</v>
      </c>
      <c r="C12" s="66">
        <v>0.63100000000000001</v>
      </c>
    </row>
    <row r="13" spans="1:3" ht="15" customHeight="1" x14ac:dyDescent="0.25">
      <c r="B13" s="7" t="s">
        <v>110</v>
      </c>
      <c r="C13" s="66">
        <v>0.154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7.22E-2</v>
      </c>
    </row>
    <row r="24" spans="1:3" ht="15" customHeight="1" x14ac:dyDescent="0.25">
      <c r="B24" s="20" t="s">
        <v>102</v>
      </c>
      <c r="C24" s="67">
        <v>0.55390000000000006</v>
      </c>
    </row>
    <row r="25" spans="1:3" ht="15" customHeight="1" x14ac:dyDescent="0.25">
      <c r="B25" s="20" t="s">
        <v>103</v>
      </c>
      <c r="C25" s="67">
        <v>0.31579999999999997</v>
      </c>
    </row>
    <row r="26" spans="1:3" ht="15" customHeight="1" x14ac:dyDescent="0.25">
      <c r="B26" s="20" t="s">
        <v>104</v>
      </c>
      <c r="C26" s="67">
        <v>5.8100000000000006E-2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16.899999999999999</v>
      </c>
    </row>
    <row r="38" spans="1:5" ht="15" customHeight="1" x14ac:dyDescent="0.25">
      <c r="B38" s="16" t="s">
        <v>91</v>
      </c>
      <c r="C38" s="68">
        <v>25.6</v>
      </c>
      <c r="D38" s="17"/>
      <c r="E38" s="18"/>
    </row>
    <row r="39" spans="1:5" ht="15" customHeight="1" x14ac:dyDescent="0.25">
      <c r="B39" s="16" t="s">
        <v>90</v>
      </c>
      <c r="C39" s="68">
        <v>30.8</v>
      </c>
      <c r="D39" s="17"/>
      <c r="E39" s="17"/>
    </row>
    <row r="40" spans="1:5" ht="15" customHeight="1" x14ac:dyDescent="0.25">
      <c r="B40" s="16" t="s">
        <v>171</v>
      </c>
      <c r="C40" s="68">
        <v>1.48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2.2450000000000001E-2</v>
      </c>
      <c r="D45" s="17"/>
    </row>
    <row r="46" spans="1:5" ht="15.75" customHeight="1" x14ac:dyDescent="0.25">
      <c r="B46" s="16" t="s">
        <v>11</v>
      </c>
      <c r="C46" s="67">
        <v>7.9210000000000003E-2</v>
      </c>
      <c r="D46" s="17"/>
    </row>
    <row r="47" spans="1:5" ht="15.75" customHeight="1" x14ac:dyDescent="0.25">
      <c r="B47" s="16" t="s">
        <v>12</v>
      </c>
      <c r="C47" s="67">
        <v>0.19461999999999999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0.70372000000000001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1.7864121467975</v>
      </c>
      <c r="D51" s="17"/>
    </row>
    <row r="52" spans="1:4" ht="15" customHeight="1" x14ac:dyDescent="0.25">
      <c r="B52" s="16" t="s">
        <v>125</v>
      </c>
      <c r="C52" s="65">
        <v>1.531278605</v>
      </c>
    </row>
    <row r="53" spans="1:4" ht="15.75" customHeight="1" x14ac:dyDescent="0.25">
      <c r="B53" s="16" t="s">
        <v>126</v>
      </c>
      <c r="C53" s="65">
        <v>1.531278605</v>
      </c>
    </row>
    <row r="54" spans="1:4" ht="15.75" customHeight="1" x14ac:dyDescent="0.25">
      <c r="B54" s="16" t="s">
        <v>127</v>
      </c>
      <c r="C54" s="65">
        <v>1.25625785399</v>
      </c>
    </row>
    <row r="55" spans="1:4" ht="15.75" customHeight="1" x14ac:dyDescent="0.25">
      <c r="B55" s="16" t="s">
        <v>128</v>
      </c>
      <c r="C55" s="65">
        <v>1.25625785399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0.43762270029210482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0.17576</v>
      </c>
      <c r="E3" s="26">
        <f>frac_mam_12_23months * 2.6</f>
        <v>0.10868</v>
      </c>
      <c r="F3" s="26">
        <f>frac_mam_24_59months * 2.6</f>
        <v>7.4360000000000009E-2</v>
      </c>
    </row>
    <row r="4" spans="1:6" ht="15.75" customHeight="1" x14ac:dyDescent="0.25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8.6580000000000018E-2</v>
      </c>
      <c r="E4" s="26">
        <f>frac_sam_12_23months * 2.6</f>
        <v>5.3560000000000003E-2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0.63100000000000001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12819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14974.067844126717</v>
      </c>
      <c r="I2" s="22">
        <f>G2-H2</f>
        <v>213025.93215587328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12628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14750.957854406131</v>
      </c>
      <c r="I3" s="22">
        <f t="shared" ref="I3:I15" si="3">G3-H3</f>
        <v>216249.04214559388</v>
      </c>
    </row>
    <row r="4" spans="1:9" ht="15.75" customHeight="1" x14ac:dyDescent="0.25">
      <c r="A4" s="92">
        <f t="shared" si="2"/>
        <v>2022</v>
      </c>
      <c r="B4" s="74">
        <v>12426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>
        <f t="shared" si="1"/>
        <v>14514.998598261845</v>
      </c>
      <c r="I4" s="22">
        <f t="shared" si="3"/>
        <v>216485.00140173815</v>
      </c>
    </row>
    <row r="5" spans="1:9" ht="15.75" customHeight="1" x14ac:dyDescent="0.25">
      <c r="A5" s="92" t="str">
        <f t="shared" si="2"/>
        <v/>
      </c>
      <c r="B5" s="74">
        <v>13665.630800000003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15963.030090645738</v>
      </c>
      <c r="I5" s="22">
        <f t="shared" si="3"/>
        <v>219036.96990935426</v>
      </c>
    </row>
    <row r="6" spans="1:9" ht="15.75" customHeight="1" x14ac:dyDescent="0.25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 x14ac:dyDescent="0.25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 x14ac:dyDescent="0.25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 x14ac:dyDescent="0.25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 x14ac:dyDescent="0.25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 x14ac:dyDescent="0.25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 x14ac:dyDescent="0.25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 x14ac:dyDescent="0.25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1.4999999999999999E-2</v>
      </c>
      <c r="G5" s="121">
        <f>food_insecure</f>
        <v>1.4999999999999999E-2</v>
      </c>
      <c r="H5" s="121">
        <f>food_insecure</f>
        <v>1.4999999999999999E-2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1.4999999999999999E-2</v>
      </c>
      <c r="G7" s="121">
        <f>food_insecure</f>
        <v>1.4999999999999999E-2</v>
      </c>
      <c r="H7" s="121">
        <f>food_insecure</f>
        <v>1.4999999999999999E-2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9.7099652500000008E-3</v>
      </c>
    </row>
    <row r="4" spans="1:8" ht="15.75" customHeight="1" x14ac:dyDescent="0.25">
      <c r="B4" s="24" t="s">
        <v>7</v>
      </c>
      <c r="C4" s="76">
        <v>0.10121404692222738</v>
      </c>
    </row>
    <row r="5" spans="1:8" ht="15.75" customHeight="1" x14ac:dyDescent="0.25">
      <c r="B5" s="24" t="s">
        <v>8</v>
      </c>
      <c r="C5" s="76">
        <v>0.15605744947835476</v>
      </c>
    </row>
    <row r="6" spans="1:8" ht="15.75" customHeight="1" x14ac:dyDescent="0.25">
      <c r="B6" s="24" t="s">
        <v>10</v>
      </c>
      <c r="C6" s="76">
        <v>0.11745605391055733</v>
      </c>
    </row>
    <row r="7" spans="1:8" ht="15.75" customHeight="1" x14ac:dyDescent="0.25">
      <c r="B7" s="24" t="s">
        <v>13</v>
      </c>
      <c r="C7" s="76">
        <v>0.21697653213164325</v>
      </c>
    </row>
    <row r="8" spans="1:8" ht="15.75" customHeight="1" x14ac:dyDescent="0.25">
      <c r="B8" s="24" t="s">
        <v>14</v>
      </c>
      <c r="C8" s="76">
        <v>4.1722034127874997E-3</v>
      </c>
    </row>
    <row r="9" spans="1:8" ht="15.75" customHeight="1" x14ac:dyDescent="0.25">
      <c r="B9" s="24" t="s">
        <v>27</v>
      </c>
      <c r="C9" s="76">
        <v>0.12174788640361456</v>
      </c>
    </row>
    <row r="10" spans="1:8" ht="15.75" customHeight="1" x14ac:dyDescent="0.25">
      <c r="B10" s="24" t="s">
        <v>15</v>
      </c>
      <c r="C10" s="76">
        <v>0.27266586249081526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 x14ac:dyDescent="0.25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 x14ac:dyDescent="0.25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 x14ac:dyDescent="0.25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 x14ac:dyDescent="0.25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 x14ac:dyDescent="0.25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 x14ac:dyDescent="0.25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 x14ac:dyDescent="0.25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 x14ac:dyDescent="0.25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2.0400000000000001E-2</v>
      </c>
    </row>
    <row r="27" spans="1:8" ht="15.75" customHeight="1" x14ac:dyDescent="0.25">
      <c r="B27" s="24" t="s">
        <v>39</v>
      </c>
      <c r="C27" s="76">
        <v>1.21E-2</v>
      </c>
    </row>
    <row r="28" spans="1:8" ht="15.75" customHeight="1" x14ac:dyDescent="0.25">
      <c r="B28" s="24" t="s">
        <v>40</v>
      </c>
      <c r="C28" s="76">
        <v>0.20649999999999999</v>
      </c>
    </row>
    <row r="29" spans="1:8" ht="15.75" customHeight="1" x14ac:dyDescent="0.25">
      <c r="B29" s="24" t="s">
        <v>41</v>
      </c>
      <c r="C29" s="76">
        <v>0.14580000000000001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9.2799999999999994E-2</v>
      </c>
    </row>
    <row r="32" spans="1:8" ht="15.75" customHeight="1" x14ac:dyDescent="0.25">
      <c r="B32" s="24" t="s">
        <v>44</v>
      </c>
      <c r="C32" s="76">
        <v>1.09E-2</v>
      </c>
    </row>
    <row r="33" spans="2:3" ht="15.75" customHeight="1" x14ac:dyDescent="0.25">
      <c r="B33" s="24" t="s">
        <v>45</v>
      </c>
      <c r="C33" s="76">
        <v>0.3715</v>
      </c>
    </row>
    <row r="34" spans="2:3" ht="15.75" customHeight="1" x14ac:dyDescent="0.25">
      <c r="B34" s="24" t="s">
        <v>46</v>
      </c>
      <c r="C34" s="76">
        <v>9.1000000002235168E-2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0.67647725500632105</v>
      </c>
      <c r="D2" s="77">
        <v>0.6762999999999999</v>
      </c>
      <c r="E2" s="77">
        <v>0.69359999999999999</v>
      </c>
      <c r="F2" s="77">
        <v>0.37119999999999997</v>
      </c>
      <c r="G2" s="77">
        <v>0.2757</v>
      </c>
    </row>
    <row r="3" spans="1:15" ht="15.75" customHeight="1" x14ac:dyDescent="0.25">
      <c r="A3" s="5"/>
      <c r="B3" s="11" t="s">
        <v>118</v>
      </c>
      <c r="C3" s="77">
        <v>0.1139</v>
      </c>
      <c r="D3" s="77">
        <v>0.11380000000000001</v>
      </c>
      <c r="E3" s="77">
        <v>0.12920000000000001</v>
      </c>
      <c r="F3" s="77">
        <v>0.25489999999999996</v>
      </c>
      <c r="G3" s="77">
        <v>0.3503</v>
      </c>
    </row>
    <row r="4" spans="1:15" ht="15.75" customHeight="1" x14ac:dyDescent="0.25">
      <c r="A4" s="5"/>
      <c r="B4" s="11" t="s">
        <v>116</v>
      </c>
      <c r="C4" s="78">
        <v>0.1149</v>
      </c>
      <c r="D4" s="78">
        <v>0.115</v>
      </c>
      <c r="E4" s="78">
        <v>7.9100000000000004E-2</v>
      </c>
      <c r="F4" s="78">
        <v>0.22210000000000002</v>
      </c>
      <c r="G4" s="78">
        <v>0.23230000000000001</v>
      </c>
    </row>
    <row r="5" spans="1:15" ht="15.75" customHeight="1" x14ac:dyDescent="0.25">
      <c r="A5" s="5"/>
      <c r="B5" s="11" t="s">
        <v>119</v>
      </c>
      <c r="C5" s="78">
        <v>9.4800000000000009E-2</v>
      </c>
      <c r="D5" s="78">
        <v>9.4899999999999998E-2</v>
      </c>
      <c r="E5" s="78">
        <v>9.8100000000000007E-2</v>
      </c>
      <c r="F5" s="78">
        <v>0.15179999999999999</v>
      </c>
      <c r="G5" s="78">
        <v>0.14169999999999999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0.72620000000000007</v>
      </c>
      <c r="F8" s="77">
        <v>0.77910000000000001</v>
      </c>
      <c r="G8" s="77">
        <v>0.82239999999999991</v>
      </c>
    </row>
    <row r="9" spans="1:15" ht="15.75" customHeight="1" x14ac:dyDescent="0.25">
      <c r="B9" s="7" t="s">
        <v>121</v>
      </c>
      <c r="C9" s="77">
        <v>0.16320000000000001</v>
      </c>
      <c r="D9" s="77">
        <v>0.16320000000000001</v>
      </c>
      <c r="E9" s="77">
        <v>0.1729</v>
      </c>
      <c r="F9" s="77">
        <v>0.1585</v>
      </c>
      <c r="G9" s="77">
        <v>0.1391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6.7599999999999993E-2</v>
      </c>
      <c r="F10" s="78">
        <v>4.1799999999999997E-2</v>
      </c>
      <c r="G10" s="78">
        <v>2.86E-2</v>
      </c>
    </row>
    <row r="11" spans="1:15" ht="15.75" customHeight="1" x14ac:dyDescent="0.25">
      <c r="B11" s="7" t="s">
        <v>123</v>
      </c>
      <c r="C11" s="78">
        <v>8.3699999999999997E-2</v>
      </c>
      <c r="D11" s="78">
        <v>8.3699999999999997E-2</v>
      </c>
      <c r="E11" s="78">
        <v>3.3300000000000003E-2</v>
      </c>
      <c r="F11" s="78">
        <v>2.06E-2</v>
      </c>
      <c r="G11" s="78">
        <v>9.887E-3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0.35519000000000001</v>
      </c>
      <c r="M14" s="80">
        <v>0.35519000000000001</v>
      </c>
      <c r="N14" s="80">
        <v>0.35519000000000001</v>
      </c>
      <c r="O14" s="80">
        <v>0.35519000000000001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0.15543920691675273</v>
      </c>
      <c r="M15" s="77">
        <f t="shared" si="0"/>
        <v>0.15543920691675273</v>
      </c>
      <c r="N15" s="77">
        <f t="shared" si="0"/>
        <v>0.15543920691675273</v>
      </c>
      <c r="O15" s="77">
        <f t="shared" si="0"/>
        <v>0.15543920691675273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0.70099999999999996</v>
      </c>
      <c r="D2" s="78">
        <v>0.41159999999999997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0.15759999999999999</v>
      </c>
      <c r="D3" s="78">
        <v>0.19329999999999997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0.13869999999999999</v>
      </c>
      <c r="D4" s="78">
        <v>0.39149999999999996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2.7000000000001467E-3</v>
      </c>
      <c r="D5" s="77">
        <f t="shared" ref="D5:G5" si="0">1-SUM(D2:D4)</f>
        <v>3.6000000000000476E-3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0.33760000000000001</v>
      </c>
      <c r="D2" s="28">
        <v>0.34030000000000005</v>
      </c>
      <c r="E2" s="28">
        <v>0.34029999999999999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6.0600000000000001E-2</v>
      </c>
      <c r="D4" s="28">
        <v>6.0400000000000002E-2</v>
      </c>
      <c r="E4" s="28">
        <v>6.0400000000000002E-2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0.35519000000000001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0.41159999999999997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16.23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0.33899999999999997</v>
      </c>
      <c r="C18" s="85">
        <v>0.95</v>
      </c>
      <c r="D18" s="86">
        <v>6.82</v>
      </c>
      <c r="E18" s="86" t="s">
        <v>201</v>
      </c>
    </row>
    <row r="19" spans="1:5" ht="15.75" customHeight="1" x14ac:dyDescent="0.25">
      <c r="A19" s="53" t="s">
        <v>174</v>
      </c>
      <c r="B19" s="85">
        <v>0.76</v>
      </c>
      <c r="C19" s="85">
        <f>(1-food_insecure)*0.95</f>
        <v>0.93574999999999997</v>
      </c>
      <c r="D19" s="86">
        <v>6.82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0.36799999999999999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0.76</v>
      </c>
      <c r="C29" s="85">
        <v>0.95</v>
      </c>
      <c r="D29" s="86">
        <v>99.32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210.94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223.6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0.79400000000000004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0.57499999999999996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0.69299999999999995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0.96299999999999997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8.0000000000000002E-3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2020-09-23T13:22:53Z</dcterms:modified>
</cp:coreProperties>
</file>