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F1DC1B1-1CFD-4E69-9A9E-981393BE489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<sst xmlns="http://schemas.openxmlformats.org/spreadsheetml/2006/main" count="1117" uniqueCount="272">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</sst>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2888526</v>
      </c>
    </row>
    <row r="8" spans="1:3" ht="15" customHeight="1" x14ac:dyDescent="0.25">
      <c r="B8" s="7" t="s">
        <v>106</v>
      </c>
      <c r="C8" s="66">
        <v>0.57499999999999996</v>
      </c>
    </row>
    <row r="9" spans="1:3" ht="15" customHeight="1" x14ac:dyDescent="0.25">
      <c r="B9" s="9" t="s">
        <v>107</v>
      </c>
      <c r="C9" s="67">
        <v>0.83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0.55500000000000005</v>
      </c>
    </row>
    <row r="12" spans="1:3" ht="15" customHeight="1" x14ac:dyDescent="0.25">
      <c r="B12" s="7" t="s">
        <v>109</v>
      </c>
      <c r="C12" s="66">
        <v>0.67099999999999993</v>
      </c>
    </row>
    <row r="13" spans="1:3" ht="15" customHeight="1" x14ac:dyDescent="0.25">
      <c r="B13" s="7" t="s">
        <v>110</v>
      </c>
      <c r="C13" s="66">
        <v>0.36200000000000004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9.5700000000000007E-2</v>
      </c>
    </row>
    <row r="24" spans="1:3" ht="15" customHeight="1" x14ac:dyDescent="0.25">
      <c r="B24" s="20" t="s">
        <v>102</v>
      </c>
      <c r="C24" s="67">
        <v>0.50319999999999998</v>
      </c>
    </row>
    <row r="25" spans="1:3" ht="15" customHeight="1" x14ac:dyDescent="0.25">
      <c r="B25" s="20" t="s">
        <v>103</v>
      </c>
      <c r="C25" s="67">
        <v>0.32230000000000003</v>
      </c>
    </row>
    <row r="26" spans="1:3" ht="15" customHeight="1" x14ac:dyDescent="0.25">
      <c r="B26" s="20" t="s">
        <v>104</v>
      </c>
      <c r="C26" s="67">
        <v>7.8799999999999995E-2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0.64800000000000002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22.2</v>
      </c>
    </row>
    <row r="38" spans="1:5" ht="15" customHeight="1" x14ac:dyDescent="0.25">
      <c r="B38" s="16" t="s">
        <v>91</v>
      </c>
      <c r="C38" s="68">
        <v>41.5</v>
      </c>
      <c r="D38" s="17"/>
      <c r="E38" s="18"/>
    </row>
    <row r="39" spans="1:5" ht="15" customHeight="1" x14ac:dyDescent="0.25">
      <c r="B39" s="16" t="s">
        <v>90</v>
      </c>
      <c r="C39" s="68">
        <v>60</v>
      </c>
      <c r="D39" s="17"/>
      <c r="E39" s="17"/>
    </row>
    <row r="40" spans="1:5" ht="15" customHeight="1" x14ac:dyDescent="0.25">
      <c r="B40" s="16" t="s">
        <v>171</v>
      </c>
      <c r="C40" s="68">
        <v>2.2400000000000002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2.078E-2</v>
      </c>
      <c r="D45" s="17"/>
    </row>
    <row r="46" spans="1:5" ht="15.75" customHeight="1" x14ac:dyDescent="0.25">
      <c r="B46" s="16" t="s">
        <v>11</v>
      </c>
      <c r="C46" s="67">
        <v>0.10871</v>
      </c>
      <c r="D46" s="17"/>
    </row>
    <row r="47" spans="1:5" ht="15.75" customHeight="1" x14ac:dyDescent="0.25">
      <c r="B47" s="16" t="s">
        <v>12</v>
      </c>
      <c r="C47" s="67">
        <v>0.18411999999999998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0.68639000000000006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3.1283123372975004</v>
      </c>
      <c r="D51" s="17"/>
    </row>
    <row r="52" spans="1:4" ht="15" customHeight="1" x14ac:dyDescent="0.25">
      <c r="B52" s="16" t="s">
        <v>125</v>
      </c>
      <c r="C52" s="65">
        <v>3.1574560214999998</v>
      </c>
    </row>
    <row r="53" spans="1:4" ht="15.75" customHeight="1" x14ac:dyDescent="0.25">
      <c r="B53" s="16" t="s">
        <v>126</v>
      </c>
      <c r="C53" s="65">
        <v>3.1574560214999998</v>
      </c>
    </row>
    <row r="54" spans="1:4" ht="15.75" customHeight="1" x14ac:dyDescent="0.25">
      <c r="B54" s="16" t="s">
        <v>127</v>
      </c>
      <c r="C54" s="65">
        <v>2.2441139427299901</v>
      </c>
    </row>
    <row r="55" spans="1:4" ht="15.75" customHeight="1" x14ac:dyDescent="0.25">
      <c r="B55" s="16" t="s">
        <v>128</v>
      </c>
      <c r="C55" s="65">
        <v>2.2441139427299901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0.48116417427266617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0.18590000000000004</v>
      </c>
      <c r="E3" s="26">
        <f>frac_mam_12_23months * 2.6</f>
        <v>0.11855999999999998</v>
      </c>
      <c r="F3" s="26">
        <f>frac_mam_24_59months * 2.6</f>
        <v>7.4880000000000002E-2</v>
      </c>
    </row>
    <row r="4" spans="1:6" ht="15.75" customHeight="1" x14ac:dyDescent="0.25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9.0220000000000009E-2</v>
      </c>
      <c r="E4" s="26">
        <f>frac_sam_12_23months * 2.6</f>
        <v>7.0720000000000005E-2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0.67099999999999993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647069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759633.81806186074</v>
      </c>
      <c r="I2" s="22">
        <f>G2-H2</f>
        <v>3792366.1819381393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656454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770651.44273946167</v>
      </c>
      <c r="I3" s="22">
        <f t="shared" ref="I3:I15" si="3">G3-H3</f>
        <v>3930348.5572605385</v>
      </c>
    </row>
    <row r="4" spans="1:9" ht="15.75" customHeight="1" x14ac:dyDescent="0.25">
      <c r="A4" s="92">
        <f t="shared" si="2"/>
        <v>2022</v>
      </c>
      <c r="B4" s="74">
        <v>667173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>
        <f t="shared" si="1"/>
        <v>783235.13148951018</v>
      </c>
      <c r="I4" s="22">
        <f t="shared" si="3"/>
        <v>4069764.8685104898</v>
      </c>
    </row>
    <row r="5" spans="1:9" ht="15.75" customHeight="1" x14ac:dyDescent="0.25">
      <c r="A5" s="92" t="str">
        <f t="shared" si="2"/>
        <v/>
      </c>
      <c r="B5" s="74">
        <v>734462.73079999979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862230.65611510433</v>
      </c>
      <c r="I5" s="22">
        <f t="shared" si="3"/>
        <v>4144769.3438848956</v>
      </c>
    </row>
    <row r="6" spans="1:9" ht="15.75" customHeight="1" x14ac:dyDescent="0.25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 x14ac:dyDescent="0.25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 x14ac:dyDescent="0.25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 x14ac:dyDescent="0.25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 x14ac:dyDescent="0.25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 x14ac:dyDescent="0.25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 x14ac:dyDescent="0.25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 x14ac:dyDescent="0.25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0.57499999999999996</v>
      </c>
      <c r="G5" s="121">
        <f>food_insecure</f>
        <v>0.57499999999999996</v>
      </c>
      <c r="H5" s="121">
        <f>food_insecure</f>
        <v>0.57499999999999996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0.57499999999999996</v>
      </c>
      <c r="G7" s="121">
        <f>food_insecure</f>
        <v>0.57499999999999996</v>
      </c>
      <c r="H7" s="121">
        <f>food_insecure</f>
        <v>0.57499999999999996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6.1506845000000004E-2</v>
      </c>
    </row>
    <row r="4" spans="1:8" ht="15.75" customHeight="1" x14ac:dyDescent="0.25">
      <c r="B4" s="24" t="s">
        <v>7</v>
      </c>
      <c r="C4" s="76">
        <v>0.18412223412158746</v>
      </c>
    </row>
    <row r="5" spans="1:8" ht="15.75" customHeight="1" x14ac:dyDescent="0.25">
      <c r="B5" s="24" t="s">
        <v>8</v>
      </c>
      <c r="C5" s="76">
        <v>0.12969197052170764</v>
      </c>
    </row>
    <row r="6" spans="1:8" ht="15.75" customHeight="1" x14ac:dyDescent="0.25">
      <c r="B6" s="24" t="s">
        <v>10</v>
      </c>
      <c r="C6" s="76">
        <v>0.13955010162772416</v>
      </c>
    </row>
    <row r="7" spans="1:8" ht="15.75" customHeight="1" x14ac:dyDescent="0.25">
      <c r="B7" s="24" t="s">
        <v>13</v>
      </c>
      <c r="C7" s="76">
        <v>0.10777491480527518</v>
      </c>
    </row>
    <row r="8" spans="1:8" ht="15.75" customHeight="1" x14ac:dyDescent="0.25">
      <c r="B8" s="24" t="s">
        <v>14</v>
      </c>
      <c r="C8" s="76">
        <v>1.06953310923037E-2</v>
      </c>
    </row>
    <row r="9" spans="1:8" ht="15.75" customHeight="1" x14ac:dyDescent="0.25">
      <c r="B9" s="24" t="s">
        <v>27</v>
      </c>
      <c r="C9" s="76">
        <v>0.11705344707531599</v>
      </c>
    </row>
    <row r="10" spans="1:8" ht="15.75" customHeight="1" x14ac:dyDescent="0.25">
      <c r="B10" s="24" t="s">
        <v>15</v>
      </c>
      <c r="C10" s="76">
        <v>0.24960515575608588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 x14ac:dyDescent="0.25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 x14ac:dyDescent="0.25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 x14ac:dyDescent="0.25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 x14ac:dyDescent="0.25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 x14ac:dyDescent="0.25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 x14ac:dyDescent="0.25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 x14ac:dyDescent="0.25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 x14ac:dyDescent="0.25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0.14369999999999999</v>
      </c>
    </row>
    <row r="29" spans="1:8" ht="15.75" customHeight="1" x14ac:dyDescent="0.25">
      <c r="B29" s="24" t="s">
        <v>41</v>
      </c>
      <c r="C29" s="76">
        <v>0.15390000000000001</v>
      </c>
    </row>
    <row r="30" spans="1:8" ht="15.75" customHeight="1" x14ac:dyDescent="0.25">
      <c r="B30" s="24" t="s">
        <v>42</v>
      </c>
      <c r="C30" s="76">
        <v>9.74E-2</v>
      </c>
    </row>
    <row r="31" spans="1:8" ht="15.75" customHeight="1" x14ac:dyDescent="0.25">
      <c r="B31" s="24" t="s">
        <v>43</v>
      </c>
      <c r="C31" s="76">
        <v>9.8900000000000002E-2</v>
      </c>
    </row>
    <row r="32" spans="1:8" ht="15.75" customHeight="1" x14ac:dyDescent="0.25">
      <c r="B32" s="24" t="s">
        <v>44</v>
      </c>
      <c r="C32" s="76">
        <v>1.7000000000000001E-2</v>
      </c>
    </row>
    <row r="33" spans="2:3" ht="15.75" customHeight="1" x14ac:dyDescent="0.25">
      <c r="B33" s="24" t="s">
        <v>45</v>
      </c>
      <c r="C33" s="76">
        <v>7.6499999999999999E-2</v>
      </c>
    </row>
    <row r="34" spans="2:3" ht="15.75" customHeight="1" x14ac:dyDescent="0.25">
      <c r="B34" s="24" t="s">
        <v>46</v>
      </c>
      <c r="C34" s="76">
        <v>0.32250000000000001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0.62063080797453696</v>
      </c>
      <c r="D2" s="77">
        <v>0.62329999999999997</v>
      </c>
      <c r="E2" s="77">
        <v>0.43909999999999999</v>
      </c>
      <c r="F2" s="77">
        <v>0.27440000000000003</v>
      </c>
      <c r="G2" s="77">
        <v>0.2661</v>
      </c>
    </row>
    <row r="3" spans="1:15" ht="15.75" customHeight="1" x14ac:dyDescent="0.25">
      <c r="A3" s="5"/>
      <c r="B3" s="11" t="s">
        <v>118</v>
      </c>
      <c r="C3" s="77">
        <v>0.2195</v>
      </c>
      <c r="D3" s="77">
        <v>0.21940000000000001</v>
      </c>
      <c r="E3" s="77">
        <v>0.2273</v>
      </c>
      <c r="F3" s="77">
        <v>0.23199999999999998</v>
      </c>
      <c r="G3" s="77">
        <v>0.31319999999999998</v>
      </c>
    </row>
    <row r="4" spans="1:15" ht="15.75" customHeight="1" x14ac:dyDescent="0.25">
      <c r="A4" s="5"/>
      <c r="B4" s="11" t="s">
        <v>116</v>
      </c>
      <c r="C4" s="78">
        <v>8.1199999999999994E-2</v>
      </c>
      <c r="D4" s="78">
        <v>8.14E-2</v>
      </c>
      <c r="E4" s="78">
        <v>0.18350000000000002</v>
      </c>
      <c r="F4" s="78">
        <v>0.26450000000000001</v>
      </c>
      <c r="G4" s="78">
        <v>0.24359999999999998</v>
      </c>
    </row>
    <row r="5" spans="1:15" ht="15.75" customHeight="1" x14ac:dyDescent="0.25">
      <c r="A5" s="5"/>
      <c r="B5" s="11" t="s">
        <v>119</v>
      </c>
      <c r="C5" s="78">
        <v>7.5700000000000003E-2</v>
      </c>
      <c r="D5" s="78">
        <v>7.5899999999999995E-2</v>
      </c>
      <c r="E5" s="78">
        <v>0.15010000000000001</v>
      </c>
      <c r="F5" s="78">
        <v>0.22920000000000001</v>
      </c>
      <c r="G5" s="78">
        <v>0.17710000000000001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0.75760000000000005</v>
      </c>
      <c r="F8" s="77">
        <v>0.79359999999999997</v>
      </c>
      <c r="G8" s="77">
        <v>0.83360000000000001</v>
      </c>
    </row>
    <row r="9" spans="1:15" ht="15.75" customHeight="1" x14ac:dyDescent="0.25">
      <c r="B9" s="7" t="s">
        <v>121</v>
      </c>
      <c r="C9" s="77">
        <v>0.12990000000000002</v>
      </c>
      <c r="D9" s="77">
        <v>0.12990000000000002</v>
      </c>
      <c r="E9" s="77">
        <v>0.13619999999999999</v>
      </c>
      <c r="F9" s="77">
        <v>0.1336</v>
      </c>
      <c r="G9" s="77">
        <v>0.11650000000000001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7.1500000000000008E-2</v>
      </c>
      <c r="F10" s="78">
        <v>4.5599999999999995E-2</v>
      </c>
      <c r="G10" s="78">
        <v>2.8799999999999999E-2</v>
      </c>
    </row>
    <row r="11" spans="1:15" ht="15.75" customHeight="1" x14ac:dyDescent="0.25">
      <c r="B11" s="7" t="s">
        <v>123</v>
      </c>
      <c r="C11" s="78">
        <v>3.6200000000000003E-2</v>
      </c>
      <c r="D11" s="78">
        <v>3.6200000000000003E-2</v>
      </c>
      <c r="E11" s="78">
        <v>3.4700000000000002E-2</v>
      </c>
      <c r="F11" s="78">
        <v>2.7200000000000002E-2</v>
      </c>
      <c r="G11" s="78">
        <v>2.12E-2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0.42564000000000002</v>
      </c>
      <c r="I14" s="80">
        <v>0.42564000000000002</v>
      </c>
      <c r="J14" s="80">
        <v>0.42564000000000002</v>
      </c>
      <c r="K14" s="80">
        <v>0.42564000000000002</v>
      </c>
      <c r="L14" s="80">
        <v>0.34358</v>
      </c>
      <c r="M14" s="80">
        <v>0.34358</v>
      </c>
      <c r="N14" s="80">
        <v>0.34358</v>
      </c>
      <c r="O14" s="80">
        <v>0.34358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0.20480271913741763</v>
      </c>
      <c r="I15" s="77">
        <f t="shared" si="0"/>
        <v>0.20480271913741763</v>
      </c>
      <c r="J15" s="77">
        <f t="shared" si="0"/>
        <v>0.20480271913741763</v>
      </c>
      <c r="K15" s="77">
        <f t="shared" si="0"/>
        <v>0.20480271913741763</v>
      </c>
      <c r="L15" s="77">
        <f t="shared" si="0"/>
        <v>0.16531838699660265</v>
      </c>
      <c r="M15" s="77">
        <f t="shared" si="0"/>
        <v>0.16531838699660265</v>
      </c>
      <c r="N15" s="77">
        <f t="shared" si="0"/>
        <v>0.16531838699660265</v>
      </c>
      <c r="O15" s="77">
        <f t="shared" si="0"/>
        <v>0.16531838699660265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0.9326000000000001</v>
      </c>
      <c r="D2" s="78">
        <v>0.65319999999999989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4.1700000000000001E-2</v>
      </c>
      <c r="D3" s="78">
        <v>0.10220000000000001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1.24E-2</v>
      </c>
      <c r="D4" s="78">
        <v>0.22800000000000001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1.3299999999999979E-2</v>
      </c>
      <c r="D5" s="77">
        <f t="shared" ref="D5:G5" si="0">1-SUM(D2:D4)</f>
        <v>1.660000000000017E-2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0.39759999999999995</v>
      </c>
      <c r="D2" s="28">
        <v>0.39910000000000001</v>
      </c>
      <c r="E2" s="28">
        <v>0.39900000000000002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6.4000000000000001E-2</v>
      </c>
      <c r="D4" s="28">
        <v>6.3899999999999998E-2</v>
      </c>
      <c r="E4" s="28">
        <v>6.3899999999999998E-2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0.42564000000000002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0.34358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0.65319999999999989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0.43200000000000005</v>
      </c>
      <c r="C14" s="85">
        <v>0.95</v>
      </c>
      <c r="D14" s="86">
        <v>15.13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15.13</v>
      </c>
      <c r="E15" s="86" t="s">
        <v>201</v>
      </c>
    </row>
    <row r="16" spans="1:5" ht="15.75" customHeight="1" x14ac:dyDescent="0.25">
      <c r="A16" s="53" t="s">
        <v>57</v>
      </c>
      <c r="B16" s="85">
        <v>0.81299999999999994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f>(1-food_insecure)*0.95</f>
        <v>0.40375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25.83</v>
      </c>
      <c r="E22" s="86" t="s">
        <v>201</v>
      </c>
    </row>
    <row r="23" spans="1:5" ht="15.75" customHeight="1" x14ac:dyDescent="0.25">
      <c r="A23" s="53" t="s">
        <v>34</v>
      </c>
      <c r="B23" s="85">
        <v>0.84</v>
      </c>
      <c r="C23" s="85">
        <v>0.95</v>
      </c>
      <c r="D23" s="86">
        <v>4.99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21.81</v>
      </c>
      <c r="E24" s="86" t="s">
        <v>201</v>
      </c>
    </row>
    <row r="25" spans="1:5" ht="15.75" customHeight="1" x14ac:dyDescent="0.25">
      <c r="A25" s="53" t="s">
        <v>87</v>
      </c>
      <c r="B25" s="85">
        <v>0.25700000000000001</v>
      </c>
      <c r="C25" s="85">
        <v>0.95</v>
      </c>
      <c r="D25" s="86">
        <v>21.81</v>
      </c>
      <c r="E25" s="86" t="s">
        <v>201</v>
      </c>
    </row>
    <row r="26" spans="1:5" ht="15.75" customHeight="1" x14ac:dyDescent="0.25">
      <c r="A26" s="53" t="s">
        <v>137</v>
      </c>
      <c r="B26" s="85">
        <v>0.59099999999999997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21.81</v>
      </c>
      <c r="E27" s="86" t="s">
        <v>201</v>
      </c>
    </row>
    <row r="28" spans="1:5" ht="15.75" customHeight="1" x14ac:dyDescent="0.25">
      <c r="A28" s="53" t="s">
        <v>84</v>
      </c>
      <c r="B28" s="85">
        <v>0.52500000000000002</v>
      </c>
      <c r="C28" s="85">
        <v>0.95</v>
      </c>
      <c r="D28" s="86">
        <v>0.73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76.11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206.03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218.39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0.33700000000000002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0.70799999999999996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2020-09-23T13:28:38Z</dcterms:modified>
</cp:coreProperties>
</file>