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0" yWindow="460" windowWidth="25600" windowHeight="15540" tabRatio="500" firstSheet="25" activeTab="28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annual spending" sheetId="52" r:id="rId28"/>
    <sheet name="Programs cost and coverage" sheetId="20" r:id="rId29"/>
    <sheet name="Reference programs" sheetId="48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7" i="52" l="1"/>
  <c r="A105" i="52"/>
  <c r="A103" i="52"/>
  <c r="A101" i="52"/>
  <c r="A99" i="52"/>
  <c r="A97" i="52"/>
  <c r="A95" i="52"/>
  <c r="A93" i="52"/>
  <c r="A91" i="52"/>
  <c r="A89" i="52"/>
  <c r="A87" i="52"/>
  <c r="A85" i="52"/>
  <c r="A83" i="52"/>
  <c r="A81" i="52"/>
  <c r="A79" i="52"/>
  <c r="A77" i="52"/>
  <c r="A75" i="52"/>
  <c r="A73" i="52"/>
  <c r="A71" i="52"/>
  <c r="A69" i="52"/>
  <c r="A67" i="52"/>
  <c r="A65" i="52"/>
  <c r="A63" i="52"/>
  <c r="A61" i="52"/>
  <c r="A59" i="52"/>
  <c r="A57" i="52"/>
  <c r="A55" i="52"/>
  <c r="A53" i="52"/>
  <c r="A51" i="52"/>
  <c r="A49" i="52"/>
  <c r="A47" i="52"/>
  <c r="A45" i="52"/>
  <c r="A43" i="52"/>
  <c r="A41" i="52"/>
  <c r="A39" i="52"/>
  <c r="A37" i="52"/>
  <c r="A35" i="52"/>
  <c r="A33" i="52"/>
  <c r="A31" i="52"/>
  <c r="A29" i="52"/>
  <c r="A27" i="52"/>
  <c r="A25" i="52"/>
  <c r="A23" i="52"/>
  <c r="A21" i="52"/>
  <c r="A19" i="52"/>
  <c r="A17" i="52"/>
  <c r="A15" i="52"/>
  <c r="A13" i="52"/>
  <c r="A11" i="52"/>
  <c r="A9" i="52"/>
  <c r="A7" i="52"/>
  <c r="A5" i="52"/>
  <c r="A4" i="52"/>
  <c r="A3" i="52"/>
  <c r="A6" i="52"/>
  <c r="A8" i="52"/>
  <c r="A10" i="52"/>
  <c r="A12" i="52"/>
  <c r="A14" i="52"/>
  <c r="A16" i="52"/>
  <c r="A18" i="52"/>
  <c r="A20" i="52"/>
  <c r="A22" i="52"/>
  <c r="A24" i="52"/>
  <c r="A26" i="52"/>
  <c r="A28" i="52"/>
  <c r="A30" i="52"/>
  <c r="A32" i="52"/>
  <c r="A34" i="52"/>
  <c r="A36" i="52"/>
  <c r="A38" i="52"/>
  <c r="A40" i="52"/>
  <c r="A42" i="52"/>
  <c r="A44" i="52"/>
  <c r="A46" i="52"/>
  <c r="A48" i="52"/>
  <c r="A50" i="52"/>
  <c r="A52" i="52"/>
  <c r="A54" i="52"/>
  <c r="A56" i="52"/>
  <c r="A58" i="52"/>
  <c r="A60" i="52"/>
  <c r="A62" i="52"/>
  <c r="A64" i="52"/>
  <c r="A66" i="52"/>
  <c r="A68" i="52"/>
  <c r="A70" i="52"/>
  <c r="A72" i="52"/>
  <c r="A74" i="52"/>
  <c r="A76" i="52"/>
  <c r="A78" i="52"/>
  <c r="A80" i="52"/>
  <c r="A82" i="52"/>
  <c r="A84" i="52"/>
  <c r="A86" i="52"/>
  <c r="A88" i="52"/>
  <c r="A90" i="52"/>
  <c r="A92" i="52"/>
  <c r="A94" i="52"/>
  <c r="A96" i="52"/>
  <c r="A98" i="52"/>
  <c r="A100" i="52"/>
  <c r="A102" i="52"/>
  <c r="A104" i="52"/>
  <c r="A106" i="52"/>
  <c r="A2" i="52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M36" i="21" l="1"/>
  <c r="N36" i="21"/>
  <c r="O36" i="21"/>
  <c r="L36" i="2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<sst xmlns="http://schemas.openxmlformats.org/spreadsheetml/2006/main" count="1292" uniqueCount="273">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</sst>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23" sqref="B2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7" t="s">
        <v>73</v>
      </c>
      <c r="C2" t="s">
        <v>153</v>
      </c>
      <c r="D2" s="51">
        <v>1.85</v>
      </c>
      <c r="E2" s="51">
        <v>1.2</v>
      </c>
      <c r="F2" s="51">
        <v>1.05</v>
      </c>
      <c r="G2" s="51">
        <v>1.01</v>
      </c>
      <c r="H2" s="53">
        <v>1</v>
      </c>
    </row>
    <row r="3" spans="1:10" x14ac:dyDescent="0.15">
      <c r="B3" s="127"/>
      <c r="C3" t="s">
        <v>154</v>
      </c>
      <c r="D3" s="51">
        <v>1.9</v>
      </c>
      <c r="E3" s="51">
        <v>1.25</v>
      </c>
      <c r="F3" s="51">
        <v>1.05</v>
      </c>
      <c r="G3" s="51">
        <v>1.01</v>
      </c>
      <c r="H3" s="53">
        <v>1</v>
      </c>
      <c r="J3" s="51"/>
    </row>
    <row r="4" spans="1:10" x14ac:dyDescent="0.15">
      <c r="B4" s="127"/>
      <c r="C4" t="s">
        <v>164</v>
      </c>
      <c r="D4" s="51">
        <f>D17^(1/2)</f>
        <v>1.0246950765959599</v>
      </c>
      <c r="E4" s="51">
        <f>E17^(1/3)</f>
        <v>1.0163963568148535</v>
      </c>
      <c r="F4" s="51">
        <f>F17^(1/4)</f>
        <v>1.0122722344290394</v>
      </c>
      <c r="G4" s="51">
        <f t="shared" ref="G4:H4" si="0">G17^(1/5)</f>
        <v>1.0098057976734853</v>
      </c>
      <c r="H4" s="51">
        <f t="shared" si="0"/>
        <v>1</v>
      </c>
      <c r="J4" s="51"/>
    </row>
    <row r="5" spans="1:10" x14ac:dyDescent="0.15">
      <c r="B5" s="127" t="s">
        <v>6</v>
      </c>
      <c r="C5" t="s">
        <v>153</v>
      </c>
      <c r="D5" s="51">
        <v>2.0299999999999998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154</v>
      </c>
      <c r="D6" s="51">
        <v>2.17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164</v>
      </c>
      <c r="D7" s="51">
        <f>D17^(1/2)</f>
        <v>1.0246950765959599</v>
      </c>
      <c r="E7" s="51">
        <f>E17^(1/3)</f>
        <v>1.0163963568148535</v>
      </c>
      <c r="F7" s="51">
        <f>F17^(1/4)</f>
        <v>1.0122722344290394</v>
      </c>
      <c r="G7" s="51">
        <f t="shared" ref="G7:H7" si="1">G17^(1/5)</f>
        <v>1.0098057976734853</v>
      </c>
      <c r="H7" s="51">
        <f t="shared" si="1"/>
        <v>1</v>
      </c>
    </row>
    <row r="8" spans="1:10" x14ac:dyDescent="0.15">
      <c r="B8" s="127" t="s">
        <v>7</v>
      </c>
      <c r="C8" t="s">
        <v>153</v>
      </c>
      <c r="D8" s="51">
        <v>1</v>
      </c>
      <c r="E8" s="51">
        <v>1.5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154</v>
      </c>
      <c r="D9" s="51">
        <v>1</v>
      </c>
      <c r="E9" s="51">
        <v>1.5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164</v>
      </c>
      <c r="D10" s="51">
        <v>1</v>
      </c>
      <c r="E10" s="51">
        <f>E17^(1/3)</f>
        <v>1.0163963568148535</v>
      </c>
      <c r="F10" s="51">
        <f>F17^(1/4)</f>
        <v>1.0122722344290394</v>
      </c>
      <c r="G10" s="51">
        <f t="shared" ref="G10:H10" si="2">G17^(1/5)</f>
        <v>1.0098057976734853</v>
      </c>
      <c r="H10" s="51">
        <f t="shared" si="2"/>
        <v>1</v>
      </c>
    </row>
    <row r="11" spans="1:10" x14ac:dyDescent="0.15">
      <c r="B11" s="127" t="s">
        <v>8</v>
      </c>
      <c r="C11" t="s">
        <v>153</v>
      </c>
      <c r="D11" s="51">
        <v>1</v>
      </c>
      <c r="E11" s="51">
        <v>1</v>
      </c>
      <c r="F11" s="51">
        <v>1.1499999999999999</v>
      </c>
      <c r="G11" s="51">
        <v>1</v>
      </c>
      <c r="H11" s="53">
        <v>1</v>
      </c>
    </row>
    <row r="12" spans="1:10" x14ac:dyDescent="0.15">
      <c r="B12" s="127"/>
      <c r="C12" t="s">
        <v>154</v>
      </c>
      <c r="D12" s="51">
        <v>1</v>
      </c>
      <c r="E12" s="51">
        <v>1</v>
      </c>
      <c r="F12" s="51">
        <v>1.1499999999999999</v>
      </c>
      <c r="G12" s="51">
        <v>1</v>
      </c>
      <c r="H12" s="53">
        <v>1</v>
      </c>
    </row>
    <row r="13" spans="1:10" x14ac:dyDescent="0.15">
      <c r="B13" s="127"/>
      <c r="C13" t="s">
        <v>164</v>
      </c>
      <c r="D13" s="51">
        <v>1</v>
      </c>
      <c r="E13" s="51">
        <v>1</v>
      </c>
      <c r="F13" s="51">
        <f>F17^(1/4)</f>
        <v>1.0122722344290394</v>
      </c>
      <c r="G13" s="51">
        <f t="shared" ref="G13:H13" si="3">G17^(1/5)</f>
        <v>1.0098057976734853</v>
      </c>
      <c r="H13" s="51">
        <f t="shared" si="3"/>
        <v>1</v>
      </c>
    </row>
    <row r="14" spans="1:10" x14ac:dyDescent="0.15">
      <c r="B14" s="127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1.1499999999999999</v>
      </c>
      <c r="H14" s="53">
        <v>1</v>
      </c>
    </row>
    <row r="15" spans="1:10" x14ac:dyDescent="0.15">
      <c r="B15" s="127"/>
      <c r="C15" t="s">
        <v>154</v>
      </c>
      <c r="D15" s="51">
        <v>1</v>
      </c>
      <c r="E15" s="51">
        <v>1</v>
      </c>
      <c r="F15" s="51">
        <v>1</v>
      </c>
      <c r="G15" s="51">
        <v>1.1000000000000001</v>
      </c>
      <c r="H15" s="53">
        <v>1</v>
      </c>
    </row>
    <row r="16" spans="1:10" x14ac:dyDescent="0.15">
      <c r="B16" s="127"/>
      <c r="C16" t="s">
        <v>164</v>
      </c>
      <c r="D16" s="51">
        <v>1</v>
      </c>
      <c r="E16" s="51">
        <v>1</v>
      </c>
      <c r="F16" s="51">
        <v>1</v>
      </c>
      <c r="G16" s="51">
        <f t="shared" ref="G16:H16" si="4">G17^(1/5)</f>
        <v>1.0098057976734853</v>
      </c>
      <c r="H16" s="51">
        <f t="shared" si="4"/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7" t="s">
        <v>73</v>
      </c>
      <c r="C19" t="s">
        <v>153</v>
      </c>
      <c r="D19" s="51">
        <v>1</v>
      </c>
      <c r="E19" s="51">
        <v>1</v>
      </c>
      <c r="F19" s="51">
        <v>1.05</v>
      </c>
      <c r="G19" s="51">
        <v>1.05</v>
      </c>
      <c r="H19" s="51">
        <v>1</v>
      </c>
    </row>
    <row r="20" spans="1:8" x14ac:dyDescent="0.15">
      <c r="B20" s="127"/>
      <c r="C20" t="s">
        <v>154</v>
      </c>
      <c r="D20" s="51">
        <v>1</v>
      </c>
      <c r="E20" s="51">
        <v>1</v>
      </c>
      <c r="F20" s="51">
        <v>1.05</v>
      </c>
      <c r="G20" s="51">
        <v>1.05</v>
      </c>
      <c r="H20" s="51">
        <v>1</v>
      </c>
    </row>
    <row r="21" spans="1:8" x14ac:dyDescent="0.15">
      <c r="B21" s="127"/>
      <c r="C21" t="s">
        <v>164</v>
      </c>
      <c r="D21" s="51">
        <f>D34^(1/5)</f>
        <v>1.0098057976734853</v>
      </c>
      <c r="E21" s="51">
        <f t="shared" ref="E21:H21" si="5">E34^(1/5)</f>
        <v>1.0098057976734853</v>
      </c>
      <c r="F21" s="51">
        <f t="shared" si="5"/>
        <v>1.0098057976734853</v>
      </c>
      <c r="G21" s="51">
        <f t="shared" si="5"/>
        <v>1.0098057976734853</v>
      </c>
      <c r="H21" s="51">
        <f t="shared" si="5"/>
        <v>1</v>
      </c>
    </row>
    <row r="22" spans="1:8" x14ac:dyDescent="0.15">
      <c r="B22" s="127" t="s">
        <v>6</v>
      </c>
      <c r="C22" t="s">
        <v>153</v>
      </c>
      <c r="D22" s="51">
        <v>1</v>
      </c>
      <c r="E22" s="51">
        <v>1</v>
      </c>
      <c r="F22" s="51">
        <v>1.05</v>
      </c>
      <c r="G22" s="51">
        <v>1.05</v>
      </c>
      <c r="H22" s="51">
        <v>1</v>
      </c>
    </row>
    <row r="23" spans="1:8" x14ac:dyDescent="0.15">
      <c r="B23" s="127"/>
      <c r="C23" t="s">
        <v>154</v>
      </c>
      <c r="D23" s="51">
        <v>1</v>
      </c>
      <c r="E23" s="51">
        <v>1</v>
      </c>
      <c r="F23" s="51">
        <v>1.05</v>
      </c>
      <c r="G23" s="51">
        <v>1.05</v>
      </c>
      <c r="H23" s="51">
        <v>1</v>
      </c>
    </row>
    <row r="24" spans="1:8" x14ac:dyDescent="0.15">
      <c r="B24" s="127"/>
      <c r="C24" t="s">
        <v>164</v>
      </c>
      <c r="D24" s="51">
        <f>D34^(1/5)</f>
        <v>1.0098057976734853</v>
      </c>
      <c r="E24" s="51">
        <f t="shared" ref="E24:H24" si="6">E34^(1/5)</f>
        <v>1.0098057976734853</v>
      </c>
      <c r="F24" s="51">
        <f t="shared" si="6"/>
        <v>1.0098057976734853</v>
      </c>
      <c r="G24" s="51">
        <f t="shared" si="6"/>
        <v>1.0098057976734853</v>
      </c>
      <c r="H24" s="51">
        <f t="shared" si="6"/>
        <v>1</v>
      </c>
    </row>
    <row r="25" spans="1:8" x14ac:dyDescent="0.15">
      <c r="B25" s="127" t="s">
        <v>7</v>
      </c>
      <c r="C25" t="s">
        <v>153</v>
      </c>
      <c r="D25" s="51">
        <v>1</v>
      </c>
      <c r="E25" s="51">
        <v>1</v>
      </c>
      <c r="F25" s="51">
        <v>2.5</v>
      </c>
      <c r="G25" s="51">
        <v>2.5</v>
      </c>
      <c r="H25" s="51">
        <v>1</v>
      </c>
    </row>
    <row r="26" spans="1:8" x14ac:dyDescent="0.15">
      <c r="B26" s="127"/>
      <c r="C26" t="s">
        <v>154</v>
      </c>
      <c r="D26" s="51">
        <v>1</v>
      </c>
      <c r="E26" s="51">
        <v>1</v>
      </c>
      <c r="F26" s="51">
        <v>2.4</v>
      </c>
      <c r="G26" s="51">
        <v>2.4</v>
      </c>
      <c r="H26" s="51">
        <v>1</v>
      </c>
    </row>
    <row r="27" spans="1:8" x14ac:dyDescent="0.15">
      <c r="B27" s="127"/>
      <c r="C27" t="s">
        <v>164</v>
      </c>
      <c r="D27" s="51">
        <f>D34^(1/5)</f>
        <v>1.0098057976734853</v>
      </c>
      <c r="E27" s="51">
        <f t="shared" ref="E27:H27" si="7">E34^(1/5)</f>
        <v>1.0098057976734853</v>
      </c>
      <c r="F27" s="51">
        <f t="shared" si="7"/>
        <v>1.0098057976734853</v>
      </c>
      <c r="G27" s="51">
        <f t="shared" si="7"/>
        <v>1.0098057976734853</v>
      </c>
      <c r="H27" s="51">
        <f t="shared" si="7"/>
        <v>1</v>
      </c>
    </row>
    <row r="28" spans="1:8" x14ac:dyDescent="0.15">
      <c r="B28" s="127" t="s">
        <v>8</v>
      </c>
      <c r="C28" t="s">
        <v>153</v>
      </c>
      <c r="D28" s="51">
        <v>1</v>
      </c>
      <c r="E28" s="51">
        <v>1</v>
      </c>
      <c r="F28" s="51">
        <v>2</v>
      </c>
      <c r="G28" s="51">
        <v>2</v>
      </c>
      <c r="H28" s="51">
        <v>1</v>
      </c>
    </row>
    <row r="29" spans="1:8" x14ac:dyDescent="0.15">
      <c r="B29" s="127"/>
      <c r="C29" t="s">
        <v>154</v>
      </c>
      <c r="D29" s="51">
        <v>1</v>
      </c>
      <c r="E29" s="51">
        <v>1</v>
      </c>
      <c r="F29" s="51">
        <v>1.9</v>
      </c>
      <c r="G29" s="51">
        <v>1.9</v>
      </c>
      <c r="H29" s="51">
        <v>1</v>
      </c>
    </row>
    <row r="30" spans="1:8" x14ac:dyDescent="0.15">
      <c r="B30" s="127"/>
      <c r="C30" t="s">
        <v>164</v>
      </c>
      <c r="D30" s="51">
        <f>D34^(1/5)</f>
        <v>1.0098057976734853</v>
      </c>
      <c r="E30" s="51">
        <f t="shared" ref="E30:H30" si="8">E34^(1/5)</f>
        <v>1.0098057976734853</v>
      </c>
      <c r="F30" s="51">
        <f t="shared" si="8"/>
        <v>1.0098057976734853</v>
      </c>
      <c r="G30" s="51">
        <f t="shared" si="8"/>
        <v>1.0098057976734853</v>
      </c>
      <c r="H30" s="51">
        <f t="shared" si="8"/>
        <v>1</v>
      </c>
    </row>
    <row r="31" spans="1:8" x14ac:dyDescent="0.15">
      <c r="B31" s="127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2</v>
      </c>
      <c r="H31" s="51">
        <v>1</v>
      </c>
    </row>
    <row r="32" spans="1:8" x14ac:dyDescent="0.15">
      <c r="B32" s="127"/>
      <c r="C32" t="s">
        <v>154</v>
      </c>
      <c r="D32" s="51">
        <v>1</v>
      </c>
      <c r="E32" s="51">
        <v>1</v>
      </c>
      <c r="F32" s="51">
        <v>1</v>
      </c>
      <c r="G32" s="51">
        <v>1.9</v>
      </c>
      <c r="H32" s="51">
        <v>1</v>
      </c>
    </row>
    <row r="33" spans="1:8" x14ac:dyDescent="0.15">
      <c r="B33" s="127"/>
      <c r="C33" t="s">
        <v>164</v>
      </c>
      <c r="D33" s="51">
        <f>D34^(1/5)</f>
        <v>1.0098057976734853</v>
      </c>
      <c r="E33" s="51">
        <f t="shared" ref="E33:H33" si="9">E34^(1/5)</f>
        <v>1.0098057976734853</v>
      </c>
      <c r="F33" s="51">
        <f t="shared" si="9"/>
        <v>1.0098057976734853</v>
      </c>
      <c r="G33" s="51">
        <f t="shared" si="9"/>
        <v>1.0098057976734853</v>
      </c>
      <c r="H33" s="51">
        <f t="shared" si="9"/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7" t="s">
        <v>73</v>
      </c>
      <c r="C36" t="s">
        <v>153</v>
      </c>
      <c r="D36" s="51">
        <v>1</v>
      </c>
      <c r="E36" s="51">
        <v>1</v>
      </c>
      <c r="F36" s="51">
        <v>0.98</v>
      </c>
      <c r="G36" s="51">
        <v>0.98</v>
      </c>
      <c r="H36" s="51">
        <v>1</v>
      </c>
    </row>
    <row r="37" spans="1:8" x14ac:dyDescent="0.15">
      <c r="B37" s="127"/>
      <c r="C37" t="s">
        <v>154</v>
      </c>
      <c r="D37" s="51">
        <v>1</v>
      </c>
      <c r="E37" s="51">
        <v>1</v>
      </c>
      <c r="F37" s="51">
        <v>0.98</v>
      </c>
      <c r="G37" s="51">
        <v>0.98</v>
      </c>
      <c r="H37" s="51">
        <v>1</v>
      </c>
    </row>
    <row r="38" spans="1:8" x14ac:dyDescent="0.15">
      <c r="B38" s="127"/>
      <c r="C38" t="s">
        <v>164</v>
      </c>
      <c r="D38" s="51">
        <v>1</v>
      </c>
      <c r="E38" s="51">
        <v>1</v>
      </c>
      <c r="F38" s="51">
        <v>0.99</v>
      </c>
      <c r="G38" s="51">
        <v>0.99</v>
      </c>
      <c r="H38" s="51">
        <v>1</v>
      </c>
    </row>
    <row r="39" spans="1:8" x14ac:dyDescent="0.15">
      <c r="B39" s="127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164</v>
      </c>
      <c r="D41" s="51">
        <v>1</v>
      </c>
      <c r="E41" s="51">
        <v>1</v>
      </c>
      <c r="F41" s="51">
        <v>0.99</v>
      </c>
      <c r="G41" s="51">
        <v>0.99</v>
      </c>
      <c r="H41" s="51">
        <v>1</v>
      </c>
    </row>
    <row r="42" spans="1:8" x14ac:dyDescent="0.15">
      <c r="B42" s="127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164</v>
      </c>
      <c r="D44" s="51">
        <v>1</v>
      </c>
      <c r="E44" s="51">
        <v>1</v>
      </c>
      <c r="F44" s="51">
        <v>0.99</v>
      </c>
      <c r="G44" s="51">
        <v>0.99</v>
      </c>
      <c r="H44" s="51">
        <v>1</v>
      </c>
    </row>
    <row r="45" spans="1:8" x14ac:dyDescent="0.15">
      <c r="B45" s="127" t="s">
        <v>8</v>
      </c>
      <c r="C45" t="s">
        <v>153</v>
      </c>
      <c r="D45" s="51">
        <v>1</v>
      </c>
      <c r="E45" s="51">
        <v>1</v>
      </c>
      <c r="F45" s="51">
        <v>0.78</v>
      </c>
      <c r="G45" s="51">
        <v>1</v>
      </c>
      <c r="H45" s="51">
        <v>1</v>
      </c>
    </row>
    <row r="46" spans="1:8" x14ac:dyDescent="0.15">
      <c r="B46" s="127"/>
      <c r="C46" t="s">
        <v>154</v>
      </c>
      <c r="D46" s="51">
        <v>1</v>
      </c>
      <c r="E46" s="51">
        <v>1</v>
      </c>
      <c r="F46" s="51">
        <v>0.78</v>
      </c>
      <c r="G46" s="51">
        <v>1</v>
      </c>
      <c r="H46" s="51">
        <v>1</v>
      </c>
    </row>
    <row r="47" spans="1:8" x14ac:dyDescent="0.15">
      <c r="B47" s="127"/>
      <c r="C47" t="s">
        <v>164</v>
      </c>
      <c r="D47" s="51">
        <v>1</v>
      </c>
      <c r="E47" s="51">
        <v>1</v>
      </c>
      <c r="F47" s="51">
        <v>0.99</v>
      </c>
      <c r="G47" s="51">
        <v>0.99</v>
      </c>
      <c r="H47" s="51">
        <v>1</v>
      </c>
    </row>
    <row r="48" spans="1:8" x14ac:dyDescent="0.15">
      <c r="B48" s="127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v>0.78</v>
      </c>
      <c r="H48" s="51">
        <v>1</v>
      </c>
    </row>
    <row r="49" spans="2:8" x14ac:dyDescent="0.15">
      <c r="B49" s="127"/>
      <c r="C49" t="s">
        <v>154</v>
      </c>
      <c r="D49" s="51">
        <v>1</v>
      </c>
      <c r="E49" s="51">
        <v>1</v>
      </c>
      <c r="F49" s="51">
        <v>1</v>
      </c>
      <c r="G49" s="51">
        <v>0.78</v>
      </c>
      <c r="H49" s="51">
        <v>1</v>
      </c>
    </row>
    <row r="50" spans="2:8" x14ac:dyDescent="0.15">
      <c r="B50" s="127"/>
      <c r="C50" t="s">
        <v>164</v>
      </c>
      <c r="D50" s="51">
        <v>1</v>
      </c>
      <c r="E50" s="51">
        <v>1</v>
      </c>
      <c r="F50" s="51">
        <v>1</v>
      </c>
      <c r="G50" s="51">
        <v>0.99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C27" sqref="C2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 t="s">
        <v>165</v>
      </c>
      <c r="D2" s="70" t="s">
        <v>165</v>
      </c>
      <c r="E2" s="71"/>
    </row>
    <row r="3" spans="1:5" x14ac:dyDescent="0.15">
      <c r="A3" s="72"/>
      <c r="B3" s="73" t="s">
        <v>6</v>
      </c>
      <c r="C3" s="73"/>
      <c r="D3" s="73"/>
      <c r="E3" s="74"/>
    </row>
    <row r="4" spans="1:5" x14ac:dyDescent="0.15">
      <c r="A4" s="72"/>
      <c r="B4" s="73" t="s">
        <v>7</v>
      </c>
      <c r="C4" s="73"/>
      <c r="D4" s="73"/>
      <c r="E4" s="74"/>
    </row>
    <row r="5" spans="1:5" x14ac:dyDescent="0.15">
      <c r="A5" s="72"/>
      <c r="B5" s="73" t="s">
        <v>8</v>
      </c>
      <c r="C5" s="73"/>
      <c r="D5" s="73"/>
      <c r="E5" s="74"/>
    </row>
    <row r="6" spans="1:5" x14ac:dyDescent="0.15">
      <c r="A6" s="72"/>
      <c r="B6" s="73" t="s">
        <v>9</v>
      </c>
      <c r="C6" s="73"/>
      <c r="D6" s="73"/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 t="s">
        <v>165</v>
      </c>
      <c r="D10" s="73" t="s">
        <v>165</v>
      </c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19" zoomScale="85" zoomScaleNormal="118"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9" sqref="B3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" sqref="A2:A54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workbookViewId="0">
      <selection activeCell="B15" sqref="B15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1" workbookViewId="0">
      <selection activeCell="C87" sqref="C87:L87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  <c r="E2">
        <v>10000</v>
      </c>
      <c r="G2">
        <v>300000</v>
      </c>
    </row>
    <row r="3" spans="1:25" x14ac:dyDescent="0.15">
      <c r="A3" t="str">
        <f>A2</f>
        <v>Balanced energy-protein supplementation</v>
      </c>
      <c r="B3" s="122" t="s">
        <v>272</v>
      </c>
      <c r="D3">
        <v>0.1</v>
      </c>
      <c r="E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0.6</v>
      </c>
    </row>
    <row r="4" spans="1:25" x14ac:dyDescent="0.15">
      <c r="A4" t="str">
        <f>'Programs to include'!A3</f>
        <v>Birth age program</v>
      </c>
      <c r="B4" s="122" t="s">
        <v>270</v>
      </c>
    </row>
    <row r="5" spans="1:25" x14ac:dyDescent="0.15">
      <c r="A5" t="str">
        <f>A4</f>
        <v>Birth age program</v>
      </c>
      <c r="B5" s="122" t="s">
        <v>272</v>
      </c>
    </row>
    <row r="6" spans="1:25" x14ac:dyDescent="0.15">
      <c r="A6" t="str">
        <f>'Programs to include'!A4</f>
        <v>Calcium supplementation</v>
      </c>
      <c r="B6" s="122" t="s">
        <v>270</v>
      </c>
    </row>
    <row r="7" spans="1:25" x14ac:dyDescent="0.15">
      <c r="A7" t="str">
        <f>A6</f>
        <v>Calcium supplementation</v>
      </c>
      <c r="B7" s="122" t="s">
        <v>272</v>
      </c>
    </row>
    <row r="8" spans="1:25" x14ac:dyDescent="0.15">
      <c r="A8" t="str">
        <f>'Programs to include'!A5</f>
        <v>Cash transfers</v>
      </c>
      <c r="B8" s="122" t="s">
        <v>270</v>
      </c>
    </row>
    <row r="9" spans="1:25" x14ac:dyDescent="0.15">
      <c r="A9" t="str">
        <f>A8</f>
        <v>Cash transfers</v>
      </c>
      <c r="B9" s="122" t="s">
        <v>272</v>
      </c>
    </row>
    <row r="10" spans="1:25" x14ac:dyDescent="0.15">
      <c r="A10" t="str">
        <f>'Programs to include'!A6</f>
        <v>Family Planning</v>
      </c>
      <c r="B10" s="122" t="s">
        <v>270</v>
      </c>
    </row>
    <row r="11" spans="1:25" x14ac:dyDescent="0.15">
      <c r="A11" t="str">
        <f>A10</f>
        <v>Family Planning</v>
      </c>
      <c r="B11" s="122" t="s">
        <v>272</v>
      </c>
    </row>
    <row r="12" spans="1:25" x14ac:dyDescent="0.15">
      <c r="A12" t="str">
        <f>'Programs to include'!A7</f>
        <v>IFA fortification of maize</v>
      </c>
      <c r="B12" s="122" t="s">
        <v>270</v>
      </c>
    </row>
    <row r="13" spans="1:25" x14ac:dyDescent="0.15">
      <c r="A13" t="str">
        <f>A12</f>
        <v>IFA fortification of maize</v>
      </c>
      <c r="B13" s="122" t="s">
        <v>272</v>
      </c>
    </row>
    <row r="14" spans="1:25" x14ac:dyDescent="0.15">
      <c r="A14" t="str">
        <f>'Programs to include'!A8</f>
        <v>IFA fortification of rice</v>
      </c>
      <c r="B14" s="122" t="s">
        <v>270</v>
      </c>
    </row>
    <row r="15" spans="1:25" x14ac:dyDescent="0.15">
      <c r="A15" t="str">
        <f>A14</f>
        <v>IFA fortification of rice</v>
      </c>
      <c r="B15" s="122" t="s">
        <v>272</v>
      </c>
    </row>
    <row r="16" spans="1:25" x14ac:dyDescent="0.15">
      <c r="A16" t="str">
        <f>'Programs to include'!A9</f>
        <v>IFA fortification of wheat flour</v>
      </c>
      <c r="B16" s="122" t="s">
        <v>270</v>
      </c>
    </row>
    <row r="17" spans="1:2" x14ac:dyDescent="0.15">
      <c r="A17" t="str">
        <f>A16</f>
        <v>IFA fortification of wheat flour</v>
      </c>
      <c r="B17" s="122" t="s">
        <v>272</v>
      </c>
    </row>
    <row r="18" spans="1:2" x14ac:dyDescent="0.15">
      <c r="A18" t="str">
        <f>'Programs to include'!A10</f>
        <v>IFAS not poor: community</v>
      </c>
      <c r="B18" s="122" t="s">
        <v>270</v>
      </c>
    </row>
    <row r="19" spans="1:2" x14ac:dyDescent="0.15">
      <c r="A19" t="str">
        <f>A18</f>
        <v>IFAS not poor: community</v>
      </c>
      <c r="B19" s="122" t="s">
        <v>272</v>
      </c>
    </row>
    <row r="20" spans="1:2" x14ac:dyDescent="0.15">
      <c r="A20" t="str">
        <f>'Programs to include'!A11</f>
        <v>IFAS not poor: community (malaria area)</v>
      </c>
      <c r="B20" s="122" t="s">
        <v>270</v>
      </c>
    </row>
    <row r="21" spans="1:2" x14ac:dyDescent="0.15">
      <c r="A21" t="str">
        <f>A20</f>
        <v>IFAS not poor: community (malaria area)</v>
      </c>
      <c r="B21" s="122" t="s">
        <v>272</v>
      </c>
    </row>
    <row r="22" spans="1:2" x14ac:dyDescent="0.15">
      <c r="A22" t="str">
        <f>'Programs to include'!A12</f>
        <v>IFAS not poor: hospital</v>
      </c>
      <c r="B22" s="122" t="s">
        <v>270</v>
      </c>
    </row>
    <row r="23" spans="1:2" x14ac:dyDescent="0.15">
      <c r="A23" t="str">
        <f>A22</f>
        <v>IFAS not poor: hospital</v>
      </c>
      <c r="B23" s="122" t="s">
        <v>272</v>
      </c>
    </row>
    <row r="24" spans="1:2" x14ac:dyDescent="0.15">
      <c r="A24" t="str">
        <f>'Programs to include'!A13</f>
        <v>IFAS not poor: hospital (malaria area)</v>
      </c>
      <c r="B24" s="122" t="s">
        <v>270</v>
      </c>
    </row>
    <row r="25" spans="1:2" x14ac:dyDescent="0.15">
      <c r="A25" t="str">
        <f>A24</f>
        <v>IFAS not poor: hospital (malaria area)</v>
      </c>
      <c r="B25" s="122" t="s">
        <v>272</v>
      </c>
    </row>
    <row r="26" spans="1:2" x14ac:dyDescent="0.15">
      <c r="A26" t="str">
        <f>'Programs to include'!A14</f>
        <v>IFAS not poor: retailer</v>
      </c>
      <c r="B26" s="122" t="s">
        <v>270</v>
      </c>
    </row>
    <row r="27" spans="1:2" x14ac:dyDescent="0.15">
      <c r="A27" t="str">
        <f>A26</f>
        <v>IFAS not poor: retailer</v>
      </c>
      <c r="B27" s="122" t="s">
        <v>272</v>
      </c>
    </row>
    <row r="28" spans="1:2" x14ac:dyDescent="0.15">
      <c r="A28" t="str">
        <f>'Programs to include'!A15</f>
        <v>IFAS not poor: retailer (malaria area)</v>
      </c>
      <c r="B28" s="122" t="s">
        <v>270</v>
      </c>
    </row>
    <row r="29" spans="1:2" x14ac:dyDescent="0.15">
      <c r="A29" t="str">
        <f>A28</f>
        <v>IFAS not poor: retailer (malaria area)</v>
      </c>
      <c r="B29" s="122" t="s">
        <v>272</v>
      </c>
    </row>
    <row r="30" spans="1:2" x14ac:dyDescent="0.15">
      <c r="A30" t="str">
        <f>'Programs to include'!A16</f>
        <v>IFAS not poor: school</v>
      </c>
      <c r="B30" s="122" t="s">
        <v>270</v>
      </c>
    </row>
    <row r="31" spans="1:2" x14ac:dyDescent="0.15">
      <c r="A31" t="str">
        <f>A30</f>
        <v>IFAS not poor: school</v>
      </c>
      <c r="B31" s="122" t="s">
        <v>272</v>
      </c>
    </row>
    <row r="32" spans="1:2" x14ac:dyDescent="0.15">
      <c r="A32" t="str">
        <f>'Programs to include'!A17</f>
        <v>IFAS not poor: school (malaria area)</v>
      </c>
      <c r="B32" s="122" t="s">
        <v>270</v>
      </c>
    </row>
    <row r="33" spans="1:2" x14ac:dyDescent="0.15">
      <c r="A33" t="str">
        <f>A32</f>
        <v>IFAS not poor: school (malaria area)</v>
      </c>
      <c r="B33" s="122" t="s">
        <v>272</v>
      </c>
    </row>
    <row r="34" spans="1:2" x14ac:dyDescent="0.15">
      <c r="A34" t="str">
        <f>'Programs to include'!A18</f>
        <v>IFAS poor: community</v>
      </c>
      <c r="B34" s="122" t="s">
        <v>270</v>
      </c>
    </row>
    <row r="35" spans="1:2" x14ac:dyDescent="0.15">
      <c r="A35" t="str">
        <f>A34</f>
        <v>IFAS poor: community</v>
      </c>
      <c r="B35" s="122" t="s">
        <v>272</v>
      </c>
    </row>
    <row r="36" spans="1:2" x14ac:dyDescent="0.15">
      <c r="A36" t="str">
        <f>'Programs to include'!A19</f>
        <v>IFAS poor: community (malaria area)</v>
      </c>
      <c r="B36" s="122" t="s">
        <v>270</v>
      </c>
    </row>
    <row r="37" spans="1:2" x14ac:dyDescent="0.15">
      <c r="A37" t="str">
        <f>A36</f>
        <v>IFAS poor: community (malaria area)</v>
      </c>
      <c r="B37" s="122" t="s">
        <v>272</v>
      </c>
    </row>
    <row r="38" spans="1:2" x14ac:dyDescent="0.15">
      <c r="A38" t="str">
        <f>'Programs to include'!A20</f>
        <v>IFAS poor: hospital</v>
      </c>
      <c r="B38" s="122" t="s">
        <v>270</v>
      </c>
    </row>
    <row r="39" spans="1:2" x14ac:dyDescent="0.15">
      <c r="A39" t="str">
        <f>A38</f>
        <v>IFAS poor: hospital</v>
      </c>
      <c r="B39" s="122" t="s">
        <v>272</v>
      </c>
    </row>
    <row r="40" spans="1:2" x14ac:dyDescent="0.15">
      <c r="A40" t="str">
        <f>'Programs to include'!A21</f>
        <v>IFAS poor: hospital (malaria area)</v>
      </c>
      <c r="B40" s="122" t="s">
        <v>270</v>
      </c>
    </row>
    <row r="41" spans="1:2" x14ac:dyDescent="0.15">
      <c r="A41" t="str">
        <f>A40</f>
        <v>IFAS poor: hospital (malaria area)</v>
      </c>
      <c r="B41" s="122" t="s">
        <v>272</v>
      </c>
    </row>
    <row r="42" spans="1:2" x14ac:dyDescent="0.15">
      <c r="A42" t="str">
        <f>'Programs to include'!A22</f>
        <v>IFAS poor: school</v>
      </c>
      <c r="B42" s="122" t="s">
        <v>270</v>
      </c>
    </row>
    <row r="43" spans="1:2" x14ac:dyDescent="0.15">
      <c r="A43" t="str">
        <f>A42</f>
        <v>IFAS poor: school</v>
      </c>
      <c r="B43" s="122" t="s">
        <v>272</v>
      </c>
    </row>
    <row r="44" spans="1:2" x14ac:dyDescent="0.15">
      <c r="A44" t="str">
        <f>'Programs to include'!A23</f>
        <v>IFAS poor: school (malaria area)</v>
      </c>
      <c r="B44" s="122" t="s">
        <v>270</v>
      </c>
    </row>
    <row r="45" spans="1:2" x14ac:dyDescent="0.15">
      <c r="A45" t="str">
        <f>A44</f>
        <v>IFAS poor: school (malaria area)</v>
      </c>
      <c r="B45" s="122" t="s">
        <v>272</v>
      </c>
    </row>
    <row r="46" spans="1:2" x14ac:dyDescent="0.15">
      <c r="A46" t="str">
        <f>'Programs to include'!A24</f>
        <v>IPTp</v>
      </c>
      <c r="B46" s="122" t="s">
        <v>270</v>
      </c>
    </row>
    <row r="47" spans="1:2" x14ac:dyDescent="0.15">
      <c r="A47" t="str">
        <f>A46</f>
        <v>IPTp</v>
      </c>
      <c r="B47" s="122" t="s">
        <v>272</v>
      </c>
    </row>
    <row r="48" spans="1:2" x14ac:dyDescent="0.15">
      <c r="A48" t="str">
        <f>'Programs to include'!A25</f>
        <v>Iron and folic acid supplementation for pregnant women</v>
      </c>
      <c r="B48" s="122" t="s">
        <v>270</v>
      </c>
    </row>
    <row r="49" spans="1:2" x14ac:dyDescent="0.15">
      <c r="A49" t="str">
        <f>A48</f>
        <v>Iron and folic acid supplementation for pregnant women</v>
      </c>
      <c r="B49" s="122" t="s">
        <v>272</v>
      </c>
    </row>
    <row r="50" spans="1:2" x14ac:dyDescent="0.15">
      <c r="A50" t="str">
        <f>'Programs to include'!A26</f>
        <v>Iron and folic acid supplementation for pregnant women (malaria area)</v>
      </c>
      <c r="B50" s="122" t="s">
        <v>270</v>
      </c>
    </row>
    <row r="51" spans="1:2" x14ac:dyDescent="0.15">
      <c r="A51" t="str">
        <f>A50</f>
        <v>Iron and folic acid supplementation for pregnant women (malaria area)</v>
      </c>
      <c r="B51" s="122" t="s">
        <v>272</v>
      </c>
    </row>
    <row r="52" spans="1:2" x14ac:dyDescent="0.15">
      <c r="A52" t="str">
        <f>'Programs to include'!A27</f>
        <v>Iron and iodine fortification of salt</v>
      </c>
      <c r="B52" s="122" t="s">
        <v>270</v>
      </c>
    </row>
    <row r="53" spans="1:2" x14ac:dyDescent="0.15">
      <c r="A53" t="str">
        <f>A52</f>
        <v>Iron and iodine fortification of salt</v>
      </c>
      <c r="B53" s="122" t="s">
        <v>272</v>
      </c>
    </row>
    <row r="54" spans="1:2" x14ac:dyDescent="0.15">
      <c r="A54" t="str">
        <f>'Programs to include'!A28</f>
        <v>Iron fortification of maize</v>
      </c>
      <c r="B54" s="122" t="s">
        <v>270</v>
      </c>
    </row>
    <row r="55" spans="1:2" x14ac:dyDescent="0.15">
      <c r="A55" t="str">
        <f>A54</f>
        <v>Iron fortification of maize</v>
      </c>
      <c r="B55" s="122" t="s">
        <v>272</v>
      </c>
    </row>
    <row r="56" spans="1:2" x14ac:dyDescent="0.15">
      <c r="A56" t="str">
        <f>'Programs to include'!A29</f>
        <v>Iron fortification of rice</v>
      </c>
      <c r="B56" s="122" t="s">
        <v>270</v>
      </c>
    </row>
    <row r="57" spans="1:2" x14ac:dyDescent="0.15">
      <c r="A57" t="str">
        <f>A56</f>
        <v>Iron fortification of rice</v>
      </c>
      <c r="B57" s="122" t="s">
        <v>272</v>
      </c>
    </row>
    <row r="58" spans="1:2" x14ac:dyDescent="0.15">
      <c r="A58" t="str">
        <f>'Programs to include'!A30</f>
        <v>Iron fortification of wheat flour</v>
      </c>
      <c r="B58" s="122" t="s">
        <v>270</v>
      </c>
    </row>
    <row r="59" spans="1:2" x14ac:dyDescent="0.15">
      <c r="A59" t="str">
        <f>A58</f>
        <v>Iron fortification of wheat flour</v>
      </c>
      <c r="B59" s="122" t="s">
        <v>272</v>
      </c>
    </row>
    <row r="60" spans="1:2" x14ac:dyDescent="0.15">
      <c r="A60" t="str">
        <f>'Programs to include'!A31</f>
        <v>Long-lasting insecticide-treated bednets</v>
      </c>
      <c r="B60" s="122" t="s">
        <v>270</v>
      </c>
    </row>
    <row r="61" spans="1:2" x14ac:dyDescent="0.15">
      <c r="A61" t="str">
        <f>A60</f>
        <v>Long-lasting insecticide-treated bednets</v>
      </c>
      <c r="B61" s="122" t="s">
        <v>272</v>
      </c>
    </row>
    <row r="62" spans="1:2" x14ac:dyDescent="0.15">
      <c r="A62" t="str">
        <f>'Programs to include'!A32</f>
        <v>Mg for eclampsia</v>
      </c>
      <c r="B62" s="122" t="s">
        <v>270</v>
      </c>
    </row>
    <row r="63" spans="1:2" x14ac:dyDescent="0.15">
      <c r="A63" t="str">
        <f>A62</f>
        <v>Mg for eclampsia</v>
      </c>
      <c r="B63" s="122" t="s">
        <v>272</v>
      </c>
    </row>
    <row r="64" spans="1:2" x14ac:dyDescent="0.15">
      <c r="A64" t="str">
        <f>'Programs to include'!A33</f>
        <v>Mg for pre-eclampsia</v>
      </c>
      <c r="B64" s="122" t="s">
        <v>270</v>
      </c>
    </row>
    <row r="65" spans="1:2" x14ac:dyDescent="0.15">
      <c r="A65" t="str">
        <f>A64</f>
        <v>Mg for pre-eclampsia</v>
      </c>
      <c r="B65" s="122" t="s">
        <v>272</v>
      </c>
    </row>
    <row r="66" spans="1:2" x14ac:dyDescent="0.15">
      <c r="A66" t="str">
        <f>'Programs to include'!A34</f>
        <v>Multiple micronutrient supplementation</v>
      </c>
      <c r="B66" s="122" t="s">
        <v>270</v>
      </c>
    </row>
    <row r="67" spans="1:2" x14ac:dyDescent="0.15">
      <c r="A67" t="str">
        <f>A66</f>
        <v>Multiple micronutrient supplementation</v>
      </c>
      <c r="B67" s="122" t="s">
        <v>272</v>
      </c>
    </row>
    <row r="68" spans="1:2" x14ac:dyDescent="0.15">
      <c r="A68" t="str">
        <f>'Programs to include'!A35</f>
        <v>Multiple micronutrient supplementation (malaria area)</v>
      </c>
      <c r="B68" s="122" t="s">
        <v>270</v>
      </c>
    </row>
    <row r="69" spans="1:2" x14ac:dyDescent="0.15">
      <c r="A69" t="str">
        <f>A68</f>
        <v>Multiple micronutrient supplementation (malaria area)</v>
      </c>
      <c r="B69" s="122" t="s">
        <v>272</v>
      </c>
    </row>
    <row r="70" spans="1:2" x14ac:dyDescent="0.15">
      <c r="A70" t="str">
        <f>'Programs to include'!A36</f>
        <v>Oral rehydration salts</v>
      </c>
      <c r="B70" s="122" t="s">
        <v>270</v>
      </c>
    </row>
    <row r="71" spans="1:2" x14ac:dyDescent="0.15">
      <c r="A71" t="str">
        <f>A70</f>
        <v>Oral rehydration salts</v>
      </c>
      <c r="B71" s="122" t="s">
        <v>272</v>
      </c>
    </row>
    <row r="72" spans="1:2" x14ac:dyDescent="0.15">
      <c r="A72" t="str">
        <f>'Programs to include'!A37</f>
        <v>Public provision of complementary foods</v>
      </c>
      <c r="B72" s="122" t="s">
        <v>270</v>
      </c>
    </row>
    <row r="73" spans="1:2" x14ac:dyDescent="0.15">
      <c r="A73" t="str">
        <f>A72</f>
        <v>Public provision of complementary foods</v>
      </c>
      <c r="B73" s="122" t="s">
        <v>272</v>
      </c>
    </row>
    <row r="74" spans="1:2" x14ac:dyDescent="0.15">
      <c r="A74" t="str">
        <f>'Programs to include'!A38</f>
        <v>Public provision of complementary foods with iron</v>
      </c>
      <c r="B74" s="122" t="s">
        <v>270</v>
      </c>
    </row>
    <row r="75" spans="1:2" x14ac:dyDescent="0.15">
      <c r="A75" t="str">
        <f>A74</f>
        <v>Public provision of complementary foods with iron</v>
      </c>
      <c r="B75" s="122" t="s">
        <v>272</v>
      </c>
    </row>
    <row r="76" spans="1:2" x14ac:dyDescent="0.15">
      <c r="A76" t="str">
        <f>'Programs to include'!A39</f>
        <v>Public provision of complementary foods with iron (malaria area)</v>
      </c>
      <c r="B76" s="122" t="s">
        <v>270</v>
      </c>
    </row>
    <row r="77" spans="1:2" x14ac:dyDescent="0.15">
      <c r="A77" t="str">
        <f>A76</f>
        <v>Public provision of complementary foods with iron (malaria area)</v>
      </c>
      <c r="B77" s="122" t="s">
        <v>272</v>
      </c>
    </row>
    <row r="78" spans="1:2" x14ac:dyDescent="0.15">
      <c r="A78" t="str">
        <f>'Programs to include'!A40</f>
        <v>Sprinkles</v>
      </c>
      <c r="B78" s="122" t="s">
        <v>270</v>
      </c>
    </row>
    <row r="79" spans="1:2" x14ac:dyDescent="0.15">
      <c r="A79" t="str">
        <f>A78</f>
        <v>Sprinkles</v>
      </c>
      <c r="B79" s="122" t="s">
        <v>272</v>
      </c>
    </row>
    <row r="80" spans="1:2" x14ac:dyDescent="0.15">
      <c r="A80" t="str">
        <f>'Programs to include'!A41</f>
        <v>Sprinkles (malaria area)</v>
      </c>
      <c r="B80" s="122" t="s">
        <v>270</v>
      </c>
    </row>
    <row r="81" spans="1:12" x14ac:dyDescent="0.15">
      <c r="A81" t="str">
        <f>A80</f>
        <v>Sprinkles (malaria area)</v>
      </c>
      <c r="B81" s="122" t="s">
        <v>272</v>
      </c>
    </row>
    <row r="82" spans="1:12" x14ac:dyDescent="0.15">
      <c r="A82" t="str">
        <f>'Programs to include'!A42</f>
        <v>Treatment of MAM</v>
      </c>
      <c r="B82" s="122" t="s">
        <v>270</v>
      </c>
    </row>
    <row r="83" spans="1:12" x14ac:dyDescent="0.15">
      <c r="A83" t="str">
        <f>A82</f>
        <v>Treatment of MAM</v>
      </c>
      <c r="B83" s="122" t="s">
        <v>272</v>
      </c>
    </row>
    <row r="84" spans="1:12" x14ac:dyDescent="0.15">
      <c r="A84" t="str">
        <f>'Programs to include'!A43</f>
        <v>Treatment of SAM</v>
      </c>
      <c r="B84" s="122" t="s">
        <v>270</v>
      </c>
    </row>
    <row r="85" spans="1:12" x14ac:dyDescent="0.15">
      <c r="A85" t="str">
        <f>A84</f>
        <v>Treatment of SAM</v>
      </c>
      <c r="B85" s="122" t="s">
        <v>272</v>
      </c>
    </row>
    <row r="86" spans="1:12" x14ac:dyDescent="0.15">
      <c r="A86" t="str">
        <f>'Programs to include'!A44</f>
        <v>Vitamin A supplementation</v>
      </c>
      <c r="B86" s="122" t="s">
        <v>270</v>
      </c>
    </row>
    <row r="87" spans="1:12" x14ac:dyDescent="0.15">
      <c r="A87" t="str">
        <f>A86</f>
        <v>Vitamin A supplementation</v>
      </c>
      <c r="B87" s="122" t="s">
        <v>272</v>
      </c>
      <c r="D87">
        <v>0.1</v>
      </c>
      <c r="E87">
        <v>0.1</v>
      </c>
      <c r="G87">
        <v>0.1</v>
      </c>
      <c r="H87">
        <v>0.1</v>
      </c>
      <c r="I87">
        <v>0.1</v>
      </c>
      <c r="J87">
        <v>0.1</v>
      </c>
      <c r="K87">
        <v>0.1</v>
      </c>
      <c r="L87">
        <v>0.6</v>
      </c>
    </row>
    <row r="88" spans="1:12" x14ac:dyDescent="0.15">
      <c r="A88" t="str">
        <f>'Programs to include'!A45</f>
        <v>WASH: Handwashing</v>
      </c>
      <c r="B88" s="122" t="s">
        <v>270</v>
      </c>
    </row>
    <row r="89" spans="1:12" x14ac:dyDescent="0.15">
      <c r="A89" t="str">
        <f>A88</f>
        <v>WASH: Handwashing</v>
      </c>
      <c r="B89" s="122" t="s">
        <v>272</v>
      </c>
    </row>
    <row r="90" spans="1:12" x14ac:dyDescent="0.15">
      <c r="A90" t="str">
        <f>'Programs to include'!A46</f>
        <v>WASH: Hygenic disposal</v>
      </c>
      <c r="B90" s="122" t="s">
        <v>270</v>
      </c>
    </row>
    <row r="91" spans="1:12" x14ac:dyDescent="0.15">
      <c r="A91" t="str">
        <f>A90</f>
        <v>WASH: Hygenic disposal</v>
      </c>
      <c r="B91" s="122" t="s">
        <v>272</v>
      </c>
    </row>
    <row r="92" spans="1:12" x14ac:dyDescent="0.15">
      <c r="A92" t="str">
        <f>'Programs to include'!A47</f>
        <v>WASH: Improved sanitation</v>
      </c>
      <c r="B92" s="122" t="s">
        <v>270</v>
      </c>
    </row>
    <row r="93" spans="1:12" x14ac:dyDescent="0.15">
      <c r="A93" t="str">
        <f>A92</f>
        <v>WASH: Improved sanitation</v>
      </c>
      <c r="B93" s="122" t="s">
        <v>272</v>
      </c>
    </row>
    <row r="94" spans="1:12" x14ac:dyDescent="0.15">
      <c r="A94" t="str">
        <f>'Programs to include'!A48</f>
        <v>WASH: Improved water source</v>
      </c>
      <c r="B94" s="122" t="s">
        <v>270</v>
      </c>
    </row>
    <row r="95" spans="1:12" x14ac:dyDescent="0.15">
      <c r="A95" t="str">
        <f>A94</f>
        <v>WASH: Improved water source</v>
      </c>
      <c r="B95" s="122" t="s">
        <v>272</v>
      </c>
    </row>
    <row r="96" spans="1:12" x14ac:dyDescent="0.15">
      <c r="A96" t="str">
        <f>'Programs to include'!A49</f>
        <v>WASH: Piped water</v>
      </c>
      <c r="B96" s="122" t="s">
        <v>270</v>
      </c>
    </row>
    <row r="97" spans="1:2" x14ac:dyDescent="0.15">
      <c r="A97" t="str">
        <f>A96</f>
        <v>WASH: Piped water</v>
      </c>
      <c r="B97" s="122" t="s">
        <v>272</v>
      </c>
    </row>
    <row r="98" spans="1:2" x14ac:dyDescent="0.15">
      <c r="A98" t="str">
        <f>'Programs to include'!A50</f>
        <v>Zinc for treatment + ORS</v>
      </c>
      <c r="B98" s="122" t="s">
        <v>270</v>
      </c>
    </row>
    <row r="99" spans="1:2" x14ac:dyDescent="0.15">
      <c r="A99" t="str">
        <f>A98</f>
        <v>Zinc for treatment + ORS</v>
      </c>
      <c r="B99" s="122" t="s">
        <v>272</v>
      </c>
    </row>
    <row r="100" spans="1:2" x14ac:dyDescent="0.15">
      <c r="A100" t="str">
        <f>'Programs to include'!A51</f>
        <v>Zinc supplementation</v>
      </c>
      <c r="B100" s="122" t="s">
        <v>270</v>
      </c>
    </row>
    <row r="101" spans="1:2" x14ac:dyDescent="0.15">
      <c r="A101" t="str">
        <f>A100</f>
        <v>Zinc supplementation</v>
      </c>
      <c r="B101" s="122" t="s">
        <v>272</v>
      </c>
    </row>
    <row r="102" spans="1:2" x14ac:dyDescent="0.15">
      <c r="A102" t="str">
        <f>'Programs to include'!A52</f>
        <v>IYCF 1</v>
      </c>
      <c r="B102" s="122" t="s">
        <v>270</v>
      </c>
    </row>
    <row r="103" spans="1:2" x14ac:dyDescent="0.15">
      <c r="A103" t="str">
        <f>A102</f>
        <v>IYCF 1</v>
      </c>
      <c r="B103" s="122" t="s">
        <v>272</v>
      </c>
    </row>
    <row r="104" spans="1:2" x14ac:dyDescent="0.15">
      <c r="A104" t="str">
        <f>'Programs to include'!A53</f>
        <v>IYCF 2</v>
      </c>
      <c r="B104" s="122" t="s">
        <v>270</v>
      </c>
    </row>
    <row r="105" spans="1:2" x14ac:dyDescent="0.15">
      <c r="A105" t="str">
        <f>A104</f>
        <v>IYCF 2</v>
      </c>
      <c r="B105" s="122" t="s">
        <v>272</v>
      </c>
    </row>
    <row r="106" spans="1:2" x14ac:dyDescent="0.15">
      <c r="A106" t="str">
        <f>'Programs to include'!A54</f>
        <v>IYCF 3</v>
      </c>
      <c r="B106" s="122" t="s">
        <v>270</v>
      </c>
    </row>
    <row r="107" spans="1:2" x14ac:dyDescent="0.15">
      <c r="A107" t="str">
        <f>A106</f>
        <v>IYCF 3</v>
      </c>
      <c r="B107" s="122" t="s">
        <v>272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abSelected="1" topLeftCell="A21" workbookViewId="0">
      <selection activeCell="B44" sqref="B4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0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0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0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0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0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0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0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0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0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0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0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0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0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0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0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0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0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0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0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0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0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0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0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0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0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0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0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0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0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0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0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0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0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0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0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</v>
      </c>
      <c r="C37" s="13">
        <v>0.95</v>
      </c>
      <c r="D37" s="13">
        <v>0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0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0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0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0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0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0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0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0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0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0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0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0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0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0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A6" sqref="A6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 t="s">
        <v>165</v>
      </c>
    </row>
    <row r="3" spans="1:2" x14ac:dyDescent="0.15">
      <c r="A3" s="124" t="s">
        <v>266</v>
      </c>
      <c r="B3" s="122" t="s">
        <v>165</v>
      </c>
    </row>
    <row r="4" spans="1:2" x14ac:dyDescent="0.15">
      <c r="A4" s="4" t="s">
        <v>263</v>
      </c>
      <c r="B4" s="122" t="s">
        <v>165</v>
      </c>
    </row>
    <row r="5" spans="1:2" x14ac:dyDescent="0.15">
      <c r="A5" s="4" t="s">
        <v>143</v>
      </c>
      <c r="B5" s="122" t="s">
        <v>165</v>
      </c>
    </row>
    <row r="6" spans="1:2" x14ac:dyDescent="0.15">
      <c r="A6" s="122" t="s">
        <v>185</v>
      </c>
      <c r="B6" s="122" t="s">
        <v>165</v>
      </c>
    </row>
    <row r="7" spans="1:2" x14ac:dyDescent="0.15">
      <c r="A7" s="11" t="s">
        <v>145</v>
      </c>
      <c r="B7" s="122" t="s">
        <v>165</v>
      </c>
    </row>
    <row r="8" spans="1:2" x14ac:dyDescent="0.15">
      <c r="A8" s="11" t="s">
        <v>146</v>
      </c>
      <c r="B8" s="122" t="s">
        <v>165</v>
      </c>
    </row>
    <row r="9" spans="1:2" x14ac:dyDescent="0.15">
      <c r="A9" s="11" t="s">
        <v>144</v>
      </c>
      <c r="B9" s="122" t="s">
        <v>165</v>
      </c>
    </row>
    <row r="10" spans="1:2" x14ac:dyDescent="0.15">
      <c r="A10" s="122" t="s">
        <v>124</v>
      </c>
      <c r="B10" s="122" t="s">
        <v>165</v>
      </c>
    </row>
    <row r="11" spans="1:2" x14ac:dyDescent="0.15">
      <c r="A11" s="122" t="s">
        <v>132</v>
      </c>
      <c r="B11" s="122" t="s">
        <v>165</v>
      </c>
    </row>
    <row r="12" spans="1:2" x14ac:dyDescent="0.15">
      <c r="A12" s="122" t="s">
        <v>125</v>
      </c>
      <c r="B12" s="122" t="s">
        <v>165</v>
      </c>
    </row>
    <row r="13" spans="1:2" x14ac:dyDescent="0.15">
      <c r="A13" s="122" t="s">
        <v>133</v>
      </c>
      <c r="B13" s="122" t="s">
        <v>165</v>
      </c>
    </row>
    <row r="14" spans="1:2" x14ac:dyDescent="0.15">
      <c r="A14" s="122" t="s">
        <v>126</v>
      </c>
      <c r="B14" s="122" t="s">
        <v>165</v>
      </c>
    </row>
    <row r="15" spans="1:2" x14ac:dyDescent="0.15">
      <c r="A15" s="122" t="s">
        <v>134</v>
      </c>
      <c r="B15" s="122" t="s">
        <v>165</v>
      </c>
    </row>
    <row r="16" spans="1:2" x14ac:dyDescent="0.15">
      <c r="A16" s="122" t="s">
        <v>123</v>
      </c>
      <c r="B16" s="122" t="s">
        <v>165</v>
      </c>
    </row>
    <row r="17" spans="1:2" x14ac:dyDescent="0.15">
      <c r="A17" s="122" t="s">
        <v>131</v>
      </c>
      <c r="B17" s="122" t="s">
        <v>165</v>
      </c>
    </row>
    <row r="18" spans="1:2" x14ac:dyDescent="0.15">
      <c r="A18" s="122" t="s">
        <v>121</v>
      </c>
      <c r="B18" s="122" t="s">
        <v>165</v>
      </c>
    </row>
    <row r="19" spans="1:2" x14ac:dyDescent="0.15">
      <c r="A19" s="122" t="s">
        <v>129</v>
      </c>
      <c r="B19" s="122" t="s">
        <v>165</v>
      </c>
    </row>
    <row r="20" spans="1:2" x14ac:dyDescent="0.15">
      <c r="A20" s="122" t="s">
        <v>122</v>
      </c>
      <c r="B20" s="122" t="s">
        <v>165</v>
      </c>
    </row>
    <row r="21" spans="1:2" x14ac:dyDescent="0.15">
      <c r="A21" s="122" t="s">
        <v>130</v>
      </c>
      <c r="B21" s="122" t="s">
        <v>165</v>
      </c>
    </row>
    <row r="22" spans="1:2" x14ac:dyDescent="0.15">
      <c r="A22" s="122" t="s">
        <v>120</v>
      </c>
      <c r="B22" s="122" t="s">
        <v>165</v>
      </c>
    </row>
    <row r="23" spans="1:2" x14ac:dyDescent="0.15">
      <c r="A23" s="122" t="s">
        <v>128</v>
      </c>
      <c r="B23" s="122" t="s">
        <v>165</v>
      </c>
    </row>
    <row r="24" spans="1:2" x14ac:dyDescent="0.15">
      <c r="A24" s="122" t="s">
        <v>119</v>
      </c>
      <c r="B24" s="122" t="s">
        <v>165</v>
      </c>
    </row>
    <row r="25" spans="1:2" x14ac:dyDescent="0.15">
      <c r="A25" s="4" t="s">
        <v>77</v>
      </c>
      <c r="B25" s="122" t="s">
        <v>165</v>
      </c>
    </row>
    <row r="26" spans="1:2" x14ac:dyDescent="0.15">
      <c r="A26" s="4" t="s">
        <v>139</v>
      </c>
      <c r="B26" s="122" t="s">
        <v>165</v>
      </c>
    </row>
    <row r="27" spans="1:2" x14ac:dyDescent="0.15">
      <c r="A27" s="4" t="s">
        <v>97</v>
      </c>
      <c r="B27" s="122" t="s">
        <v>165</v>
      </c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 t="s">
        <v>165</v>
      </c>
    </row>
    <row r="32" spans="1:2" x14ac:dyDescent="0.15">
      <c r="A32" s="4" t="s">
        <v>265</v>
      </c>
      <c r="B32" s="122" t="s">
        <v>165</v>
      </c>
    </row>
    <row r="33" spans="1:2" x14ac:dyDescent="0.15">
      <c r="A33" s="4" t="s">
        <v>264</v>
      </c>
      <c r="B33" s="122" t="s">
        <v>165</v>
      </c>
    </row>
    <row r="34" spans="1:2" x14ac:dyDescent="0.15">
      <c r="A34" s="122" t="s">
        <v>135</v>
      </c>
      <c r="B34" s="122" t="s">
        <v>165</v>
      </c>
    </row>
    <row r="35" spans="1:2" x14ac:dyDescent="0.15">
      <c r="A35" s="122" t="s">
        <v>138</v>
      </c>
      <c r="B35" s="122" t="s">
        <v>165</v>
      </c>
    </row>
    <row r="36" spans="1:2" x14ac:dyDescent="0.15">
      <c r="A36" s="122" t="s">
        <v>261</v>
      </c>
      <c r="B36" s="122" t="s">
        <v>165</v>
      </c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 t="s">
        <v>165</v>
      </c>
    </row>
    <row r="41" spans="1:2" x14ac:dyDescent="0.15">
      <c r="A41" s="29" t="s">
        <v>137</v>
      </c>
      <c r="B41" s="122" t="s">
        <v>165</v>
      </c>
    </row>
    <row r="42" spans="1:2" x14ac:dyDescent="0.15">
      <c r="A42" s="4" t="s">
        <v>151</v>
      </c>
      <c r="B42" s="122" t="s">
        <v>165</v>
      </c>
    </row>
    <row r="43" spans="1:2" x14ac:dyDescent="0.15">
      <c r="A43" s="4" t="s">
        <v>152</v>
      </c>
      <c r="B43" s="122" t="s">
        <v>165</v>
      </c>
    </row>
    <row r="44" spans="1:2" x14ac:dyDescent="0.15">
      <c r="A44" s="4" t="s">
        <v>47</v>
      </c>
      <c r="B44" s="122" t="s">
        <v>165</v>
      </c>
    </row>
    <row r="45" spans="1:2" x14ac:dyDescent="0.15">
      <c r="A45" s="122" t="s">
        <v>260</v>
      </c>
      <c r="B45" s="122" t="s">
        <v>165</v>
      </c>
    </row>
    <row r="46" spans="1:2" x14ac:dyDescent="0.15">
      <c r="A46" s="122" t="s">
        <v>259</v>
      </c>
      <c r="B46" s="122" t="s">
        <v>165</v>
      </c>
    </row>
    <row r="47" spans="1:2" x14ac:dyDescent="0.15">
      <c r="A47" s="122" t="s">
        <v>258</v>
      </c>
      <c r="B47" s="122" t="s">
        <v>165</v>
      </c>
    </row>
    <row r="48" spans="1:2" x14ac:dyDescent="0.15">
      <c r="A48" s="122" t="s">
        <v>256</v>
      </c>
      <c r="B48" s="122" t="s">
        <v>165</v>
      </c>
    </row>
    <row r="49" spans="1:2" x14ac:dyDescent="0.15">
      <c r="A49" s="122" t="s">
        <v>257</v>
      </c>
      <c r="B49" s="122" t="s">
        <v>165</v>
      </c>
    </row>
    <row r="50" spans="1:2" x14ac:dyDescent="0.15">
      <c r="A50" s="122" t="s">
        <v>262</v>
      </c>
      <c r="B50" s="122" t="s">
        <v>165</v>
      </c>
    </row>
    <row r="51" spans="1:2" x14ac:dyDescent="0.15">
      <c r="A51" s="4" t="s">
        <v>140</v>
      </c>
      <c r="B51" s="122" t="s">
        <v>165</v>
      </c>
    </row>
    <row r="52" spans="1:2" x14ac:dyDescent="0.15">
      <c r="A52" s="125" t="s">
        <v>161</v>
      </c>
      <c r="B52" s="122" t="s">
        <v>165</v>
      </c>
    </row>
    <row r="53" spans="1:2" x14ac:dyDescent="0.15">
      <c r="A53" s="125" t="s">
        <v>162</v>
      </c>
      <c r="B53" s="122" t="s">
        <v>165</v>
      </c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2018-01-24T22:47:28Z</dcterms:modified>
</cp:coreProperties>
</file>