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4DA9564-BB86-41B8-9B0D-3BA3C587A7AC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<sst xmlns="http://schemas.openxmlformats.org/spreadsheetml/2006/main" count="1109" uniqueCount="272">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</sst>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295030</v>
      </c>
    </row>
    <row r="8" spans="1:3" ht="15" customHeight="1" x14ac:dyDescent="0.25">
      <c r="B8" s="7" t="s">
        <v>106</v>
      </c>
      <c r="C8" s="66">
        <v>0.28399999999999997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0.64900000000000002</v>
      </c>
    </row>
    <row r="12" spans="1:3" ht="15" customHeight="1" x14ac:dyDescent="0.25">
      <c r="B12" s="7" t="s">
        <v>109</v>
      </c>
      <c r="C12" s="66">
        <v>0.34299999999999997</v>
      </c>
    </row>
    <row r="13" spans="1:3" ht="15" customHeight="1" x14ac:dyDescent="0.25">
      <c r="B13" s="7" t="s">
        <v>110</v>
      </c>
      <c r="C13" s="66">
        <v>0.624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9.4700000000000006E-2</v>
      </c>
    </row>
    <row r="24" spans="1:3" ht="15" customHeight="1" x14ac:dyDescent="0.25">
      <c r="B24" s="20" t="s">
        <v>102</v>
      </c>
      <c r="C24" s="67">
        <v>0.47560000000000002</v>
      </c>
    </row>
    <row r="25" spans="1:3" ht="15" customHeight="1" x14ac:dyDescent="0.25">
      <c r="B25" s="20" t="s">
        <v>103</v>
      </c>
      <c r="C25" s="67">
        <v>0.35119999999999996</v>
      </c>
    </row>
    <row r="26" spans="1:3" ht="15" customHeight="1" x14ac:dyDescent="0.25">
      <c r="B26" s="20" t="s">
        <v>104</v>
      </c>
      <c r="C26" s="67">
        <v>7.85E-2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37.299999999999997</v>
      </c>
    </row>
    <row r="38" spans="1:5" ht="15" customHeight="1" x14ac:dyDescent="0.25">
      <c r="B38" s="16" t="s">
        <v>91</v>
      </c>
      <c r="C38" s="68">
        <v>55.6</v>
      </c>
      <c r="D38" s="17"/>
      <c r="E38" s="18"/>
    </row>
    <row r="39" spans="1:5" ht="15" customHeight="1" x14ac:dyDescent="0.25">
      <c r="B39" s="16" t="s">
        <v>90</v>
      </c>
      <c r="C39" s="68">
        <v>84.2</v>
      </c>
      <c r="D39" s="17"/>
      <c r="E39" s="17"/>
    </row>
    <row r="40" spans="1:5" ht="15" customHeight="1" x14ac:dyDescent="0.25">
      <c r="B40" s="16" t="s">
        <v>171</v>
      </c>
      <c r="C40" s="68">
        <v>5.49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1.7899999999999999E-2</v>
      </c>
      <c r="D45" s="17"/>
    </row>
    <row r="46" spans="1:5" ht="15.75" customHeight="1" x14ac:dyDescent="0.25">
      <c r="B46" s="16" t="s">
        <v>11</v>
      </c>
      <c r="C46" s="67">
        <v>9.4299999999999995E-2</v>
      </c>
      <c r="D46" s="17"/>
    </row>
    <row r="47" spans="1:5" ht="15.75" customHeight="1" x14ac:dyDescent="0.25">
      <c r="B47" s="16" t="s">
        <v>12</v>
      </c>
      <c r="C47" s="67">
        <v>0.37280000000000002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0.5149999999999999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2.818231479095</v>
      </c>
      <c r="D51" s="17"/>
    </row>
    <row r="52" spans="1:4" ht="15" customHeight="1" x14ac:dyDescent="0.25">
      <c r="B52" s="16" t="s">
        <v>125</v>
      </c>
      <c r="C52" s="65">
        <v>2.67245499754</v>
      </c>
    </row>
    <row r="53" spans="1:4" ht="15.75" customHeight="1" x14ac:dyDescent="0.25">
      <c r="B53" s="16" t="s">
        <v>126</v>
      </c>
      <c r="C53" s="65">
        <v>2.67245499754</v>
      </c>
    </row>
    <row r="54" spans="1:4" ht="15.75" customHeight="1" x14ac:dyDescent="0.25">
      <c r="B54" s="16" t="s">
        <v>127</v>
      </c>
      <c r="C54" s="65">
        <v>1.8461936846999998</v>
      </c>
    </row>
    <row r="55" spans="1:4" ht="15.75" customHeight="1" x14ac:dyDescent="0.25">
      <c r="B55" s="16" t="s">
        <v>128</v>
      </c>
      <c r="C55" s="65">
        <v>1.8461936846999998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0.44372425104161517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 x14ac:dyDescent="0.25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0.1118</v>
      </c>
      <c r="E3" s="26">
        <f>frac_mam_12_23months * 2.6</f>
        <v>0.16198000000000001</v>
      </c>
      <c r="F3" s="26">
        <f>frac_mam_24_59months * 2.6</f>
        <v>0.10296</v>
      </c>
    </row>
    <row r="4" spans="1:6" ht="15.75" customHeight="1" x14ac:dyDescent="0.25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5.2259999999999994E-2</v>
      </c>
      <c r="E4" s="26">
        <f>frac_sam_12_23months * 2.6</f>
        <v>3.848E-2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65518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78177.147282270831</v>
      </c>
      <c r="I2" s="22">
        <f>G2-H2</f>
        <v>420822.85271772917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66619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79490.878457791754</v>
      </c>
      <c r="I3" s="22">
        <f t="shared" ref="I3:I15" si="3">G3-H3</f>
        <v>432509.12154220825</v>
      </c>
    </row>
    <row r="4" spans="1:9" ht="15.75" customHeight="1" x14ac:dyDescent="0.25">
      <c r="A4" s="92">
        <f t="shared" si="2"/>
        <v>2021</v>
      </c>
      <c r="B4" s="74">
        <v>67747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80836.826474129295</v>
      </c>
      <c r="I4" s="22">
        <f t="shared" si="3"/>
        <v>443163.17352587072</v>
      </c>
    </row>
    <row r="5" spans="1:9" ht="15.75" customHeight="1" x14ac:dyDescent="0.25">
      <c r="A5" s="92">
        <f t="shared" si="2"/>
        <v>2022</v>
      </c>
      <c r="B5" s="74">
        <v>68792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82083.737535363936</v>
      </c>
      <c r="I5" s="22">
        <f t="shared" si="3"/>
        <v>457916.26246463606</v>
      </c>
    </row>
    <row r="6" spans="1:9" ht="15.75" customHeight="1" x14ac:dyDescent="0.25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 x14ac:dyDescent="0.25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 x14ac:dyDescent="0.25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 x14ac:dyDescent="0.25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 x14ac:dyDescent="0.25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 x14ac:dyDescent="0.25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 x14ac:dyDescent="0.25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 x14ac:dyDescent="0.25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7.8132691749999997E-2</v>
      </c>
    </row>
    <row r="4" spans="1:8" ht="15.75" customHeight="1" x14ac:dyDescent="0.25">
      <c r="B4" s="24" t="s">
        <v>7</v>
      </c>
      <c r="C4" s="76">
        <v>0.20086666037110271</v>
      </c>
    </row>
    <row r="5" spans="1:8" ht="15.75" customHeight="1" x14ac:dyDescent="0.25">
      <c r="B5" s="24" t="s">
        <v>8</v>
      </c>
      <c r="C5" s="76">
        <v>9.1922227851977331E-2</v>
      </c>
    </row>
    <row r="6" spans="1:8" ht="15.75" customHeight="1" x14ac:dyDescent="0.25">
      <c r="B6" s="24" t="s">
        <v>10</v>
      </c>
      <c r="C6" s="76">
        <v>0.1453247019271558</v>
      </c>
    </row>
    <row r="7" spans="1:8" ht="15.75" customHeight="1" x14ac:dyDescent="0.25">
      <c r="B7" s="24" t="s">
        <v>13</v>
      </c>
      <c r="C7" s="76">
        <v>0.16962723264676124</v>
      </c>
    </row>
    <row r="8" spans="1:8" ht="15.75" customHeight="1" x14ac:dyDescent="0.25">
      <c r="B8" s="24" t="s">
        <v>14</v>
      </c>
      <c r="C8" s="76">
        <v>9.6159546926502214E-3</v>
      </c>
    </row>
    <row r="9" spans="1:8" ht="15.75" customHeight="1" x14ac:dyDescent="0.25">
      <c r="B9" s="24" t="s">
        <v>27</v>
      </c>
      <c r="C9" s="76">
        <v>7.738282904550163E-2</v>
      </c>
    </row>
    <row r="10" spans="1:8" ht="15.75" customHeight="1" x14ac:dyDescent="0.25">
      <c r="B10" s="24" t="s">
        <v>15</v>
      </c>
      <c r="C10" s="76">
        <v>0.22712770171485108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 x14ac:dyDescent="0.25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 x14ac:dyDescent="0.25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 x14ac:dyDescent="0.25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 x14ac:dyDescent="0.25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 x14ac:dyDescent="0.25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 x14ac:dyDescent="0.25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 x14ac:dyDescent="0.25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 x14ac:dyDescent="0.25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0.15609999999999999</v>
      </c>
    </row>
    <row r="29" spans="1:8" ht="15.75" customHeight="1" x14ac:dyDescent="0.25">
      <c r="B29" s="24" t="s">
        <v>41</v>
      </c>
      <c r="C29" s="76">
        <v>0.16829999999999998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0.1103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0.25950000000447032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0.58860000000000001</v>
      </c>
      <c r="D2" s="77">
        <v>0.58860000000000001</v>
      </c>
      <c r="E2" s="77">
        <v>0.58169999999999999</v>
      </c>
      <c r="F2" s="77">
        <v>0.36280000000000001</v>
      </c>
      <c r="G2" s="77">
        <v>0.34610000000000002</v>
      </c>
    </row>
    <row r="3" spans="1:15" ht="15.75" customHeight="1" x14ac:dyDescent="0.25">
      <c r="A3" s="5"/>
      <c r="B3" s="11" t="s">
        <v>118</v>
      </c>
      <c r="C3" s="77">
        <v>0.26039999999999996</v>
      </c>
      <c r="D3" s="77">
        <v>0.26039999999999996</v>
      </c>
      <c r="E3" s="77">
        <v>0.28010000000000002</v>
      </c>
      <c r="F3" s="77">
        <v>0.33909999999999996</v>
      </c>
      <c r="G3" s="77">
        <v>0.34100000000000003</v>
      </c>
    </row>
    <row r="4" spans="1:15" ht="15.75" customHeight="1" x14ac:dyDescent="0.25">
      <c r="A4" s="5"/>
      <c r="B4" s="11" t="s">
        <v>116</v>
      </c>
      <c r="C4" s="78">
        <v>0.1072</v>
      </c>
      <c r="D4" s="78">
        <v>0.1072</v>
      </c>
      <c r="E4" s="78">
        <v>0.1051</v>
      </c>
      <c r="F4" s="78">
        <v>0.21479999999999999</v>
      </c>
      <c r="G4" s="78">
        <v>0.2162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4.3700000000000003E-2</v>
      </c>
      <c r="E5" s="78">
        <v>3.32E-2</v>
      </c>
      <c r="F5" s="78">
        <v>8.3299999999999999E-2</v>
      </c>
      <c r="G5" s="78">
        <v>9.6600000000000005E-2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0.77489999999999992</v>
      </c>
      <c r="F8" s="77">
        <v>0.71629999999999994</v>
      </c>
      <c r="G8" s="77">
        <v>0.73319999999999996</v>
      </c>
    </row>
    <row r="9" spans="1:15" ht="15.75" customHeight="1" x14ac:dyDescent="0.25">
      <c r="B9" s="7" t="s">
        <v>121</v>
      </c>
      <c r="C9" s="77">
        <v>0.1106</v>
      </c>
      <c r="D9" s="77">
        <v>0.1106</v>
      </c>
      <c r="E9" s="77">
        <v>0.16210000000000002</v>
      </c>
      <c r="F9" s="77">
        <v>0.20670000000000002</v>
      </c>
      <c r="G9" s="77">
        <v>0.21629999999999999</v>
      </c>
    </row>
    <row r="10" spans="1:15" ht="15.75" customHeight="1" x14ac:dyDescent="0.25">
      <c r="B10" s="7" t="s">
        <v>122</v>
      </c>
      <c r="C10" s="78">
        <v>4.7899999999999998E-2</v>
      </c>
      <c r="D10" s="78">
        <v>4.7899999999999998E-2</v>
      </c>
      <c r="E10" s="78">
        <v>4.2999999999999997E-2</v>
      </c>
      <c r="F10" s="78">
        <v>6.2300000000000001E-2</v>
      </c>
      <c r="G10" s="78">
        <v>3.9599999999999996E-2</v>
      </c>
    </row>
    <row r="11" spans="1:15" ht="15.75" customHeight="1" x14ac:dyDescent="0.25">
      <c r="B11" s="7" t="s">
        <v>123</v>
      </c>
      <c r="C11" s="78">
        <v>2.3799999999999998E-2</v>
      </c>
      <c r="D11" s="78">
        <v>2.3799999999999998E-2</v>
      </c>
      <c r="E11" s="78">
        <v>2.0099999999999996E-2</v>
      </c>
      <c r="F11" s="78">
        <v>1.4800000000000001E-2</v>
      </c>
      <c r="G11" s="78">
        <v>1.09E-2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0.44118999999999997</v>
      </c>
      <c r="M14" s="80">
        <v>0.44118999999999997</v>
      </c>
      <c r="N14" s="80">
        <v>0.44118999999999997</v>
      </c>
      <c r="O14" s="80">
        <v>0.44118999999999997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0.19576670231705018</v>
      </c>
      <c r="M15" s="77">
        <f t="shared" si="0"/>
        <v>0.19576670231705018</v>
      </c>
      <c r="N15" s="77">
        <f t="shared" si="0"/>
        <v>0.19576670231705018</v>
      </c>
      <c r="O15" s="77">
        <f t="shared" si="0"/>
        <v>0.19576670231705018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0.82930000000000004</v>
      </c>
      <c r="D2" s="78">
        <v>0.49530000000000002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0.1323</v>
      </c>
      <c r="D3" s="78">
        <v>0.34509999999999996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3.2400000000000005E-2</v>
      </c>
      <c r="D4" s="78">
        <v>0.1454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6.0000000000000053E-3</v>
      </c>
      <c r="D5" s="77">
        <f t="shared" ref="D5:G5" si="0">1-SUM(D2:D4)</f>
        <v>1.419999999999999E-2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0.27839999999999998</v>
      </c>
      <c r="D2" s="28">
        <v>0.28070000000000001</v>
      </c>
      <c r="E2" s="28">
        <v>0.28039999999999998</v>
      </c>
      <c r="F2" s="28">
        <v>0.28039999999999998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6.0400000000000002E-2</v>
      </c>
      <c r="D4" s="28">
        <v>6.0099999999999994E-2</v>
      </c>
      <c r="E4" s="28">
        <v>5.9699999999999996E-2</v>
      </c>
      <c r="F4" s="28">
        <v>5.9699999999999996E-2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0.44118999999999997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0.49530000000000002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68.010000000000005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15.94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16.899999999999999</v>
      </c>
      <c r="E15" s="86" t="s">
        <v>201</v>
      </c>
    </row>
    <row r="16" spans="1:5" ht="15.75" customHeight="1" x14ac:dyDescent="0.25">
      <c r="A16" s="53" t="s">
        <v>57</v>
      </c>
      <c r="B16" s="85">
        <v>0.45500000000000002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0.26</v>
      </c>
      <c r="E17" s="86" t="s">
        <v>201</v>
      </c>
    </row>
    <row r="18" spans="1:5" ht="15.75" customHeight="1" x14ac:dyDescent="0.25">
      <c r="A18" s="53" t="s">
        <v>175</v>
      </c>
      <c r="B18" s="85">
        <v>0.495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0.127</v>
      </c>
      <c r="C19" s="85">
        <v>0.95</v>
      </c>
      <c r="D19" s="86">
        <v>1.78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27.17</v>
      </c>
      <c r="E22" s="86" t="s">
        <v>201</v>
      </c>
    </row>
    <row r="23" spans="1:5" ht="15.75" customHeight="1" x14ac:dyDescent="0.25">
      <c r="A23" s="53" t="s">
        <v>34</v>
      </c>
      <c r="B23" s="85">
        <v>0.90099999999999991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23.06</v>
      </c>
      <c r="E24" s="86" t="s">
        <v>201</v>
      </c>
    </row>
    <row r="25" spans="1:5" ht="15.75" customHeight="1" x14ac:dyDescent="0.25">
      <c r="A25" s="53" t="s">
        <v>87</v>
      </c>
      <c r="B25" s="85">
        <v>0.308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4.1500000000000004</v>
      </c>
      <c r="E27" s="86" t="s">
        <v>201</v>
      </c>
    </row>
    <row r="28" spans="1:5" ht="15.75" customHeight="1" x14ac:dyDescent="0.25">
      <c r="A28" s="53" t="s">
        <v>84</v>
      </c>
      <c r="B28" s="85">
        <v>0.35100000000000003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0.127</v>
      </c>
      <c r="C29" s="85">
        <v>0.95</v>
      </c>
      <c r="D29" s="86">
        <v>66.42</v>
      </c>
      <c r="E29" s="86" t="s">
        <v>201</v>
      </c>
    </row>
    <row r="30" spans="1:5" ht="15.75" customHeight="1" x14ac:dyDescent="0.25">
      <c r="A30" s="53" t="s">
        <v>67</v>
      </c>
      <c r="B30" s="85">
        <v>2.7000000000000003E-2</v>
      </c>
      <c r="C30" s="85">
        <v>0.95</v>
      </c>
      <c r="D30" s="86">
        <v>183.25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194.24</v>
      </c>
      <c r="E31" s="86" t="s">
        <v>201</v>
      </c>
    </row>
    <row r="32" spans="1:5" ht="15.75" customHeight="1" x14ac:dyDescent="0.25">
      <c r="A32" s="53" t="s">
        <v>28</v>
      </c>
      <c r="B32" s="85">
        <v>0.95</v>
      </c>
      <c r="C32" s="85">
        <v>0.95</v>
      </c>
      <c r="D32" s="86">
        <v>0.49</v>
      </c>
      <c r="E32" s="86" t="s">
        <v>201</v>
      </c>
    </row>
    <row r="33" spans="1:6" ht="15.75" customHeight="1" x14ac:dyDescent="0.25">
      <c r="A33" s="53" t="s">
        <v>83</v>
      </c>
      <c r="B33" s="85">
        <v>0.106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0.66599999999999993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0.11900000000000001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0.27800000000000002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2020-08-31T04:59:10Z</dcterms:modified>
</cp:coreProperties>
</file>