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4CB6BDD-C67C-4043-AA4D-988BA1D8F4E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<sst xmlns="http://schemas.openxmlformats.org/spreadsheetml/2006/main" count="1109" uniqueCount="272">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</sst>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15365538</v>
      </c>
    </row>
    <row r="8" spans="1:3" ht="15" customHeight="1" x14ac:dyDescent="0.25">
      <c r="B8" s="7" t="s">
        <v>106</v>
      </c>
      <c r="C8" s="66">
        <v>0.27300000000000002</v>
      </c>
    </row>
    <row r="9" spans="1:3" ht="15" customHeight="1" x14ac:dyDescent="0.25">
      <c r="B9" s="9" t="s">
        <v>107</v>
      </c>
      <c r="C9" s="67">
        <v>0.14000000000000001</v>
      </c>
    </row>
    <row r="10" spans="1:3" ht="15" customHeight="1" x14ac:dyDescent="0.25">
      <c r="B10" s="9" t="s">
        <v>105</v>
      </c>
      <c r="C10" s="67">
        <v>0.30406169891357399</v>
      </c>
    </row>
    <row r="11" spans="1:3" ht="15" customHeight="1" x14ac:dyDescent="0.25">
      <c r="B11" s="7" t="s">
        <v>108</v>
      </c>
      <c r="C11" s="66">
        <v>0.318</v>
      </c>
    </row>
    <row r="12" spans="1:3" ht="15" customHeight="1" x14ac:dyDescent="0.25">
      <c r="B12" s="7" t="s">
        <v>109</v>
      </c>
      <c r="C12" s="66">
        <v>0.313</v>
      </c>
    </row>
    <row r="13" spans="1:3" ht="15" customHeight="1" x14ac:dyDescent="0.25">
      <c r="B13" s="7" t="s">
        <v>110</v>
      </c>
      <c r="C13" s="66">
        <v>0.40600000000000003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8.4900000000000003E-2</v>
      </c>
    </row>
    <row r="24" spans="1:3" ht="15" customHeight="1" x14ac:dyDescent="0.25">
      <c r="B24" s="20" t="s">
        <v>102</v>
      </c>
      <c r="C24" s="67">
        <v>0.46399999999999997</v>
      </c>
    </row>
    <row r="25" spans="1:3" ht="15" customHeight="1" x14ac:dyDescent="0.25">
      <c r="B25" s="20" t="s">
        <v>103</v>
      </c>
      <c r="C25" s="67">
        <v>0.35129999999999995</v>
      </c>
    </row>
    <row r="26" spans="1:3" ht="15" customHeight="1" x14ac:dyDescent="0.25">
      <c r="B26" s="20" t="s">
        <v>104</v>
      </c>
      <c r="C26" s="67">
        <v>9.98E-2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41</v>
      </c>
      <c r="D38" s="17"/>
      <c r="E38" s="18"/>
    </row>
    <row r="39" spans="1:5" ht="15" customHeight="1" x14ac:dyDescent="0.25">
      <c r="B39" s="16" t="s">
        <v>90</v>
      </c>
      <c r="C39" s="68">
        <v>58.5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1.6200000000000003E-2</v>
      </c>
      <c r="D45" s="17"/>
    </row>
    <row r="46" spans="1:5" ht="15.75" customHeight="1" x14ac:dyDescent="0.25">
      <c r="B46" s="16" t="s">
        <v>11</v>
      </c>
      <c r="C46" s="67">
        <v>8.4600000000000009E-2</v>
      </c>
      <c r="D46" s="17"/>
    </row>
    <row r="47" spans="1:5" ht="15.75" customHeight="1" x14ac:dyDescent="0.25">
      <c r="B47" s="16" t="s">
        <v>12</v>
      </c>
      <c r="C47" s="67">
        <v>0.30459999999999998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0.59460000000000002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3.3563949891375007</v>
      </c>
      <c r="D51" s="17"/>
    </row>
    <row r="52" spans="1:4" ht="15" customHeight="1" x14ac:dyDescent="0.25">
      <c r="B52" s="16" t="s">
        <v>125</v>
      </c>
      <c r="C52" s="65">
        <v>2.7793513543800001</v>
      </c>
    </row>
    <row r="53" spans="1:4" ht="15.75" customHeight="1" x14ac:dyDescent="0.25">
      <c r="B53" s="16" t="s">
        <v>126</v>
      </c>
      <c r="C53" s="65">
        <v>2.7793513543800001</v>
      </c>
    </row>
    <row r="54" spans="1:4" ht="15.75" customHeight="1" x14ac:dyDescent="0.25">
      <c r="B54" s="16" t="s">
        <v>127</v>
      </c>
      <c r="C54" s="65">
        <v>1.75711568142</v>
      </c>
    </row>
    <row r="55" spans="1:4" ht="15.75" customHeight="1" x14ac:dyDescent="0.25">
      <c r="B55" s="16" t="s">
        <v>128</v>
      </c>
      <c r="C55" s="65">
        <v>1.75711568142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0.51705803850179199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 x14ac:dyDescent="0.25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0.24622000000000002</v>
      </c>
      <c r="E3" s="26">
        <f>frac_mam_12_23months * 2.6</f>
        <v>0.26416000000000001</v>
      </c>
      <c r="F3" s="26">
        <f>frac_mam_24_59months * 2.6</f>
        <v>0.13650000000000001</v>
      </c>
    </row>
    <row r="4" spans="1:6" ht="15.75" customHeight="1" x14ac:dyDescent="0.25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0.12064</v>
      </c>
      <c r="E4" s="26">
        <f>frac_sam_12_23months * 2.6</f>
        <v>7.5920000000000001E-2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3639984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4311954.7100612326</v>
      </c>
      <c r="I2" s="22">
        <f>G2-H2</f>
        <v>24175045.289938767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3675211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4353684.90133991</v>
      </c>
      <c r="I3" s="22">
        <f t="shared" ref="I3:I15" si="3">G3-H3</f>
        <v>24999315.098660089</v>
      </c>
    </row>
    <row r="4" spans="1:9" ht="15.75" customHeight="1" x14ac:dyDescent="0.25">
      <c r="A4" s="92">
        <f t="shared" si="2"/>
        <v>2022</v>
      </c>
      <c r="B4" s="74">
        <v>3711578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>
        <f t="shared" si="1"/>
        <v>4396765.5459088963</v>
      </c>
      <c r="I4" s="22">
        <f t="shared" si="3"/>
        <v>25813234.454091102</v>
      </c>
    </row>
    <row r="5" spans="1:9" ht="15.75" customHeight="1" x14ac:dyDescent="0.25">
      <c r="A5" s="92" t="str">
        <f t="shared" si="2"/>
        <v/>
      </c>
      <c r="B5" s="74">
        <v>3400525.3758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4028290.0723914043</v>
      </c>
      <c r="I5" s="22">
        <f t="shared" si="3"/>
        <v>27032709.927608594</v>
      </c>
    </row>
    <row r="6" spans="1:9" ht="15.75" customHeight="1" x14ac:dyDescent="0.25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 x14ac:dyDescent="0.25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 x14ac:dyDescent="0.25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 x14ac:dyDescent="0.25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 x14ac:dyDescent="0.25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 x14ac:dyDescent="0.25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 x14ac:dyDescent="0.25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 x14ac:dyDescent="0.25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8.0523012749999998E-2</v>
      </c>
    </row>
    <row r="4" spans="1:8" ht="15.75" customHeight="1" x14ac:dyDescent="0.25">
      <c r="B4" s="24" t="s">
        <v>7</v>
      </c>
      <c r="C4" s="76">
        <v>0.20028460147609575</v>
      </c>
    </row>
    <row r="5" spans="1:8" ht="15.75" customHeight="1" x14ac:dyDescent="0.25">
      <c r="B5" s="24" t="s">
        <v>8</v>
      </c>
      <c r="C5" s="76">
        <v>0.11051383631455032</v>
      </c>
    </row>
    <row r="6" spans="1:8" ht="15.75" customHeight="1" x14ac:dyDescent="0.25">
      <c r="B6" s="24" t="s">
        <v>10</v>
      </c>
      <c r="C6" s="76">
        <v>0.1601866036977076</v>
      </c>
    </row>
    <row r="7" spans="1:8" ht="15.75" customHeight="1" x14ac:dyDescent="0.25">
      <c r="B7" s="24" t="s">
        <v>13</v>
      </c>
      <c r="C7" s="76">
        <v>0.10202645181570706</v>
      </c>
    </row>
    <row r="8" spans="1:8" ht="15.75" customHeight="1" x14ac:dyDescent="0.25">
      <c r="B8" s="24" t="s">
        <v>14</v>
      </c>
      <c r="C8" s="76">
        <v>1.606081126313581E-2</v>
      </c>
    </row>
    <row r="9" spans="1:8" ht="15.75" customHeight="1" x14ac:dyDescent="0.25">
      <c r="B9" s="24" t="s">
        <v>27</v>
      </c>
      <c r="C9" s="76">
        <v>6.0639153642321177E-2</v>
      </c>
    </row>
    <row r="10" spans="1:8" ht="15.75" customHeight="1" x14ac:dyDescent="0.25">
      <c r="B10" s="24" t="s">
        <v>15</v>
      </c>
      <c r="C10" s="76">
        <v>0.26976552904048223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 x14ac:dyDescent="0.25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 x14ac:dyDescent="0.25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 x14ac:dyDescent="0.25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 x14ac:dyDescent="0.25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 x14ac:dyDescent="0.25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 x14ac:dyDescent="0.25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 x14ac:dyDescent="0.25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 x14ac:dyDescent="0.25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8.7499999999999994E-2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0.16769999999999999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0.26229999999776482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0.68341650479141836</v>
      </c>
      <c r="D2" s="77">
        <v>0.68200000000000005</v>
      </c>
      <c r="E2" s="77">
        <v>0.60899999999999999</v>
      </c>
      <c r="F2" s="77">
        <v>0.32170000000000004</v>
      </c>
      <c r="G2" s="77">
        <v>0.27779999999999999</v>
      </c>
    </row>
    <row r="3" spans="1:15" ht="15.75" customHeight="1" x14ac:dyDescent="0.25">
      <c r="A3" s="5"/>
      <c r="B3" s="11" t="s">
        <v>118</v>
      </c>
      <c r="C3" s="77">
        <v>0.15620000000000001</v>
      </c>
      <c r="D3" s="77">
        <v>0.15620000000000001</v>
      </c>
      <c r="E3" s="77">
        <v>0.20699999999999999</v>
      </c>
      <c r="F3" s="77">
        <v>0.24960000000000002</v>
      </c>
      <c r="G3" s="77">
        <v>0.26079999999999998</v>
      </c>
    </row>
    <row r="4" spans="1:15" ht="15.75" customHeight="1" x14ac:dyDescent="0.25">
      <c r="A4" s="5"/>
      <c r="B4" s="11" t="s">
        <v>116</v>
      </c>
      <c r="C4" s="78">
        <v>9.6699999999999994E-2</v>
      </c>
      <c r="D4" s="78">
        <v>9.69E-2</v>
      </c>
      <c r="E4" s="78">
        <v>0.11130000000000001</v>
      </c>
      <c r="F4" s="78">
        <v>0.25869999999999999</v>
      </c>
      <c r="G4" s="78">
        <v>0.24050000000000002</v>
      </c>
    </row>
    <row r="5" spans="1:15" ht="15.75" customHeight="1" x14ac:dyDescent="0.25">
      <c r="A5" s="5"/>
      <c r="B5" s="11" t="s">
        <v>119</v>
      </c>
      <c r="C5" s="78">
        <v>6.480000000000001E-2</v>
      </c>
      <c r="D5" s="78">
        <v>6.4899999999999999E-2</v>
      </c>
      <c r="E5" s="78">
        <v>7.2700000000000001E-2</v>
      </c>
      <c r="F5" s="78">
        <v>0.17010000000000003</v>
      </c>
      <c r="G5" s="78">
        <v>0.22089999999999999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0.62649999999999995</v>
      </c>
      <c r="F8" s="77">
        <v>0.64019999999999999</v>
      </c>
      <c r="G8" s="77">
        <v>0.70909999999999995</v>
      </c>
    </row>
    <row r="9" spans="1:15" ht="15.75" customHeight="1" x14ac:dyDescent="0.25">
      <c r="B9" s="7" t="s">
        <v>121</v>
      </c>
      <c r="C9" s="77">
        <v>0.19010000000000002</v>
      </c>
      <c r="D9" s="77">
        <v>0.19010000000000002</v>
      </c>
      <c r="E9" s="77">
        <v>0.2324</v>
      </c>
      <c r="F9" s="77">
        <v>0.2291</v>
      </c>
      <c r="G9" s="77">
        <v>0.21420000000000003</v>
      </c>
    </row>
    <row r="10" spans="1:15" ht="15.75" customHeight="1" x14ac:dyDescent="0.25">
      <c r="B10" s="7" t="s">
        <v>122</v>
      </c>
      <c r="C10" s="78">
        <v>9.4299999999999995E-2</v>
      </c>
      <c r="D10" s="78">
        <v>9.4299999999999995E-2</v>
      </c>
      <c r="E10" s="78">
        <v>9.4700000000000006E-2</v>
      </c>
      <c r="F10" s="78">
        <v>0.1016</v>
      </c>
      <c r="G10" s="78">
        <v>5.2499999999999998E-2</v>
      </c>
    </row>
    <row r="11" spans="1:15" ht="15.75" customHeight="1" x14ac:dyDescent="0.25">
      <c r="B11" s="7" t="s">
        <v>123</v>
      </c>
      <c r="C11" s="78">
        <v>5.7699999999999994E-2</v>
      </c>
      <c r="D11" s="78">
        <v>5.7699999999999994E-2</v>
      </c>
      <c r="E11" s="78">
        <v>4.6399999999999997E-2</v>
      </c>
      <c r="F11" s="78">
        <v>2.92E-2</v>
      </c>
      <c r="G11" s="78">
        <v>2.4199999999999999E-2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0.24429999999999999</v>
      </c>
      <c r="I14" s="80">
        <v>0.24429999999999999</v>
      </c>
      <c r="J14" s="80">
        <v>0.24429999999999999</v>
      </c>
      <c r="K14" s="80">
        <v>0.24429999999999999</v>
      </c>
      <c r="L14" s="80">
        <v>0.23443999999999998</v>
      </c>
      <c r="M14" s="80">
        <v>0.23443999999999998</v>
      </c>
      <c r="N14" s="80">
        <v>0.23443999999999998</v>
      </c>
      <c r="O14" s="80">
        <v>0.23443999999999998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0.12631727880598778</v>
      </c>
      <c r="I15" s="77">
        <f t="shared" si="0"/>
        <v>0.12631727880598778</v>
      </c>
      <c r="J15" s="77">
        <f t="shared" si="0"/>
        <v>0.12631727880598778</v>
      </c>
      <c r="K15" s="77">
        <f t="shared" si="0"/>
        <v>0.12631727880598778</v>
      </c>
      <c r="L15" s="77">
        <f t="shared" si="0"/>
        <v>0.1212190865463601</v>
      </c>
      <c r="M15" s="77">
        <f t="shared" si="0"/>
        <v>0.1212190865463601</v>
      </c>
      <c r="N15" s="77">
        <f t="shared" si="0"/>
        <v>0.1212190865463601</v>
      </c>
      <c r="O15" s="77">
        <f t="shared" si="0"/>
        <v>0.1212190865463601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0.72489999999999999</v>
      </c>
      <c r="D2" s="78">
        <v>0.50350000000000006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0.16089999999999999</v>
      </c>
      <c r="D3" s="78">
        <v>0.25819999999999999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4.9100000000000005E-2</v>
      </c>
      <c r="D4" s="78">
        <v>0.18940000000000001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6.5100000000000047E-2</v>
      </c>
      <c r="D5" s="77">
        <f t="shared" ref="D5:G5" si="0">1-SUM(D2:D4)</f>
        <v>4.8899999999999944E-2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0.39319999999999999</v>
      </c>
      <c r="D2" s="28">
        <v>0.39539999999999997</v>
      </c>
      <c r="E2" s="28">
        <v>0.39600000000000002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0.1019</v>
      </c>
      <c r="D4" s="28">
        <v>0.10149999999999999</v>
      </c>
      <c r="E4" s="28">
        <v>0.10149999999999999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0.23443999999999998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0.50350000000000006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58.5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74.92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3.7000000000000005E-2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16.91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42.15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</v>
      </c>
      <c r="E17" s="86" t="s">
        <v>201</v>
      </c>
    </row>
    <row r="18" spans="1:5" ht="15.75" customHeight="1" x14ac:dyDescent="0.25">
      <c r="A18" s="53" t="s">
        <v>175</v>
      </c>
      <c r="B18" s="85">
        <v>0.41499999999999998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0.107</v>
      </c>
      <c r="C19" s="85">
        <v>0.95</v>
      </c>
      <c r="D19" s="86">
        <v>1.95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0.70499999999999996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0.156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5.0999999999999997E-2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4.21</v>
      </c>
      <c r="E27" s="86" t="s">
        <v>201</v>
      </c>
    </row>
    <row r="28" spans="1:5" ht="15.75" customHeight="1" x14ac:dyDescent="0.25">
      <c r="A28" s="53" t="s">
        <v>84</v>
      </c>
      <c r="B28" s="85">
        <v>0.29499999999999998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0.107</v>
      </c>
      <c r="C29" s="85">
        <v>0.95</v>
      </c>
      <c r="D29" s="86">
        <v>67.430000000000007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0.09</v>
      </c>
      <c r="C30" s="85">
        <v>0.95</v>
      </c>
      <c r="D30" s="86">
        <v>201.77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213.87</v>
      </c>
      <c r="E31" s="86" t="s">
        <v>201</v>
      </c>
    </row>
    <row r="32" spans="1:5" ht="15.75" customHeight="1" x14ac:dyDescent="0.25">
      <c r="A32" s="53" t="s">
        <v>28</v>
      </c>
      <c r="B32" s="85">
        <v>0.59399999999999997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8.3000000000000004E-2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0.36899999999999999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7.2999999999999995E-2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0.41100000000000003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0.33299999999999996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2020-08-31T04:52:54Z</dcterms:modified>
</cp:coreProperties>
</file>