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2.xml" ContentType="application/vnd.openxmlformats-officedocument.drawing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2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mhainsworth/Desktop/Github Projects/Nutrition/input_spreadsheets/Bangladesh/2017Jan/"/>
    </mc:Choice>
  </mc:AlternateContent>
  <bookViews>
    <workbookView xWindow="0" yWindow="460" windowWidth="25600" windowHeight="14400" tabRatio="500" firstSheet="3" activeTab="9"/>
  </bookViews>
  <sheets>
    <sheet name="demographics" sheetId="1" r:id="rId1"/>
    <sheet name="projected births" sheetId="2" r:id="rId2"/>
    <sheet name="projected reproductive age" sheetId="29" r:id="rId3"/>
    <sheet name="mortality rates" sheetId="3" r:id="rId4"/>
    <sheet name="causes of death" sheetId="4" r:id="rId5"/>
    <sheet name="distributions" sheetId="5" r:id="rId6"/>
    <sheet name="anemia prevalence" sheetId="28" r:id="rId7"/>
    <sheet name="birth outcome distribution" sheetId="6" r:id="rId8"/>
    <sheet name="Incidence of conditions" sheetId="7" r:id="rId9"/>
    <sheet name="RR death by anemia" sheetId="30" r:id="rId10"/>
    <sheet name="RR death by stunting" sheetId="8" r:id="rId11"/>
    <sheet name="RR death by wasting" sheetId="9" r:id="rId12"/>
    <sheet name="RR death by breastfeeding" sheetId="10" r:id="rId13"/>
    <sheet name="RR death by birth outcome" sheetId="11" r:id="rId14"/>
    <sheet name="OR stunting progression" sheetId="12" r:id="rId15"/>
    <sheet name="RR diarrhoea" sheetId="13" r:id="rId16"/>
    <sheet name="OR stunting by condition" sheetId="14" r:id="rId17"/>
    <sheet name="OR stunting by birth outcome" sheetId="15" r:id="rId18"/>
    <sheet name="OR stunting by intervention" sheetId="16" r:id="rId19"/>
    <sheet name="OR stunting by compfeeding" sheetId="17" r:id="rId20"/>
    <sheet name="OR correctBF by interventn" sheetId="18" r:id="rId21"/>
    <sheet name="Appropriate breastfeeding" sheetId="19" r:id="rId22"/>
    <sheet name="Interventions cost and coverage" sheetId="20" r:id="rId23"/>
    <sheet name="Interventions target population" sheetId="21" r:id="rId24"/>
    <sheet name="Interventions birth outcome" sheetId="22" r:id="rId25"/>
    <sheet name="Interventions affected fraction" sheetId="23" r:id="rId26"/>
    <sheet name="Interventions mortality eff" sheetId="24" r:id="rId27"/>
    <sheet name="Interventions incidence eff" sheetId="25" r:id="rId28"/>
    <sheet name="Interventions maternal aff frac" sheetId="26" r:id="rId29"/>
    <sheet name="Interventions maternal eff" sheetId="27" r:id="rId30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29" l="1"/>
  <c r="B4" i="29"/>
  <c r="B5" i="29"/>
  <c r="B6" i="29"/>
  <c r="B7" i="29"/>
  <c r="B8" i="29"/>
  <c r="B9" i="29"/>
  <c r="B10" i="29"/>
  <c r="B11" i="29"/>
  <c r="B12" i="29"/>
  <c r="B13" i="29"/>
  <c r="B14" i="29"/>
  <c r="B15" i="29"/>
  <c r="D3" i="28"/>
  <c r="E3" i="28"/>
  <c r="F3" i="28"/>
  <c r="G3" i="28"/>
  <c r="H3" i="28"/>
  <c r="I3" i="28"/>
  <c r="J3" i="28"/>
  <c r="K3" i="28"/>
  <c r="L3" i="28"/>
  <c r="M3" i="28"/>
  <c r="N3" i="28"/>
  <c r="C3" i="28"/>
  <c r="B5" i="1"/>
  <c r="G6" i="21"/>
  <c r="D3" i="22"/>
  <c r="C3" i="22"/>
  <c r="D4" i="21"/>
  <c r="E4" i="21"/>
</calcChain>
</file>

<file path=xl/comments1.xml><?xml version="1.0" encoding="utf-8"?>
<comments xmlns="http://schemas.openxmlformats.org/spreadsheetml/2006/main">
  <authors>
    <author>Ruth</author>
    <author>Janka Petravic</author>
    <author>Microsoft Office User</author>
  </authors>
  <commentList>
    <comment ref="B5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place holder value, assuming 10% of reproductive age are pregnant</t>
        </r>
      </text>
    </comment>
    <comment ref="A6" authorId="1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Fraction food insecure in the target population (here the lowest 2 wealth quintiles)</t>
        </r>
      </text>
    </comment>
    <comment ref="A7" authorId="2">
      <text>
        <r>
          <rPr>
            <b/>
            <sz val="10"/>
            <color indexed="81"/>
            <rFont val="Calibri"/>
          </rPr>
          <t xml:space="preserve">Madhura Killedar:
 </t>
        </r>
        <r>
          <rPr>
            <sz val="10"/>
            <color indexed="81"/>
            <rFont val="Calibri"/>
          </rPr>
          <t>poor = two lowest wealth quintiles</t>
        </r>
        <r>
          <rPr>
            <b/>
            <sz val="10"/>
            <color indexed="81"/>
            <rFont val="Calibri"/>
          </rPr>
          <t xml:space="preserve">
</t>
        </r>
        <r>
          <rPr>
            <sz val="10"/>
            <color indexed="81"/>
            <rFont val="Calibri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Ruth</author>
  </authors>
  <commentList>
    <comment ref="F1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Basic Emergency Obstetric Care Centre</t>
        </r>
      </text>
    </comment>
    <comment ref="G1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Comprehensive Emergency Obstetric Care Services</t>
        </r>
      </text>
    </comment>
    <comment ref="A7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Active management of the third stage of labor</t>
        </r>
      </text>
    </comment>
  </commentList>
</comments>
</file>

<file path=xl/comments11.xml><?xml version="1.0" encoding="utf-8"?>
<comments xmlns="http://schemas.openxmlformats.org/spreadsheetml/2006/main">
  <authors>
    <author>Ruth</author>
  </authors>
  <commentList>
    <comment ref="F1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Basic Emergency Obstetric Care Centre</t>
        </r>
      </text>
    </comment>
    <comment ref="G1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Comprehensive Emergency Obstetric Care Services</t>
        </r>
      </text>
    </comment>
    <comment ref="A7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Active management of the third stage of labor</t>
        </r>
      </text>
    </comment>
  </commentList>
</comments>
</file>

<file path=xl/comments2.xml><?xml version="1.0" encoding="utf-8"?>
<comments xmlns="http://schemas.openxmlformats.org/spreadsheetml/2006/main">
  <authors>
    <author>Ruth</author>
  </authors>
  <commentList>
    <comment ref="B2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placeholder</t>
        </r>
      </text>
    </comment>
  </commentList>
</comments>
</file>

<file path=xl/comments3.xml><?xml version="1.0" encoding="utf-8"?>
<comments xmlns="http://schemas.openxmlformats.org/spreadsheetml/2006/main">
  <authors>
    <author>Ruth</author>
    <author>Sam</author>
  </authors>
  <commentList>
    <comment ref="A2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per 1000 live births</t>
        </r>
      </text>
    </comment>
    <comment ref="D2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number is 181.9 maternal deaths per 100,000 births
this number is per 1000 births to be consistent with the other numbers</t>
        </r>
      </text>
    </comment>
    <comment ref="E2" authorId="1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Values for WRA are all fictional</t>
        </r>
      </text>
    </comment>
  </commentList>
</comments>
</file>

<file path=xl/comments4.xml><?xml version="1.0" encoding="utf-8"?>
<comments xmlns="http://schemas.openxmlformats.org/spreadsheetml/2006/main">
  <authors>
    <author>Sam</author>
  </authors>
  <commentList>
    <comment ref="H28" authorId="0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Values for WRA are all fictional</t>
        </r>
      </text>
    </comment>
  </commentList>
</comments>
</file>

<file path=xl/comments5.xml><?xml version="1.0" encoding="utf-8"?>
<comments xmlns="http://schemas.openxmlformats.org/spreadsheetml/2006/main">
  <authors>
    <author>Ruth</author>
    <author/>
  </authors>
  <commentList>
    <comment ref="B6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I just split 'normal'  evenly between 'normal' and 'obese'</t>
        </r>
      </text>
    </comment>
    <comment ref="E13" authorId="1">
      <text>
        <r>
          <rPr>
            <sz val="10"/>
            <color rgb="FF000000"/>
            <rFont val="Arial"/>
          </rPr>
          <t>Nick:
Any breastfeeding. Other categories don't matter for this age upwards as relative risks are the same.</t>
        </r>
      </text>
    </comment>
    <comment ref="B18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Basic Emergency Obstetric Care Centre</t>
        </r>
      </text>
    </comment>
    <comment ref="B19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Comprehensive Emergency Obstetric Care Services</t>
        </r>
      </text>
    </comment>
  </commentList>
</comments>
</file>

<file path=xl/comments6.xml><?xml version="1.0" encoding="utf-8"?>
<comments xmlns="http://schemas.openxmlformats.org/spreadsheetml/2006/main">
  <authors>
    <author>Sam</author>
  </authors>
  <commentList>
    <comment ref="C2" authorId="0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All these values are fictional</t>
        </r>
      </text>
    </comment>
  </commentList>
</comments>
</file>

<file path=xl/comments7.xml><?xml version="1.0" encoding="utf-8"?>
<comments xmlns="http://schemas.openxmlformats.org/spreadsheetml/2006/main">
  <authors>
    <author>Janka Petravic</author>
  </authors>
  <commentList>
    <comment ref="E2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LiST: 1.11</t>
        </r>
      </text>
    </comment>
  </commentList>
</comments>
</file>

<file path=xl/comments8.xml><?xml version="1.0" encoding="utf-8"?>
<comments xmlns="http://schemas.openxmlformats.org/spreadsheetml/2006/main">
  <authors>
    <author>Ruth</author>
  </authors>
  <commentList>
    <comment ref="A18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Active management of the third stage of labor</t>
        </r>
      </text>
    </comment>
  </commentList>
</comments>
</file>

<file path=xl/comments9.xml><?xml version="1.0" encoding="utf-8"?>
<comments xmlns="http://schemas.openxmlformats.org/spreadsheetml/2006/main">
  <authors>
    <author>Janka Petravic</author>
    <author>Ruth</author>
  </authors>
  <commentList>
    <comment ref="D4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2 lowest wealth quintiles</t>
        </r>
      </text>
    </comment>
    <comment ref="E4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2 lowest wealth quintiles</t>
        </r>
      </text>
    </comment>
    <comment ref="G6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2 lowest wealth quintiles</t>
        </r>
      </text>
    </comment>
    <comment ref="A18" authorId="1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Active management of the third stage of labor</t>
        </r>
      </text>
    </comment>
  </commentList>
</comments>
</file>

<file path=xl/sharedStrings.xml><?xml version="1.0" encoding="utf-8"?>
<sst xmlns="http://schemas.openxmlformats.org/spreadsheetml/2006/main" count="503" uniqueCount="130">
  <si>
    <t>indicators</t>
  </si>
  <si>
    <t>neonatal</t>
  </si>
  <si>
    <t>year</t>
  </si>
  <si>
    <t>data</t>
  </si>
  <si>
    <t>population U5</t>
  </si>
  <si>
    <t>number of births</t>
  </si>
  <si>
    <t>infant</t>
  </si>
  <si>
    <t>under 5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</si>
  <si>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</si>
  <si>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</si>
  <si>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</si>
  <si>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</si>
  <si>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</si>
  <si>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</si>
  <si>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</si>
  <si>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</si>
  <si>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Neonatal diarrhea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</si>
  <si>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</si>
  <si>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</si>
  <si>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</si>
  <si>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</si>
  <si>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</si>
  <si>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</si>
  <si>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</si>
  <si>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</si>
  <si>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</si>
  <si>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</si>
  <si>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</si>
  <si>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</si>
  <si>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</si>
  <si>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congenital anormalies</t>
  </si>
  <si>
    <t>Neonatal other</t>
  </si>
  <si>
    <t>moderate</t>
  </si>
  <si>
    <t>high</t>
  </si>
  <si>
    <t>Diarrhea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</si>
  <si>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</si>
  <si>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</si>
  <si>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</si>
  <si>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</si>
  <si>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</si>
  <si>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</si>
  <si>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</si>
  <si>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</si>
  <si>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</si>
  <si>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</si>
  <si>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</si>
  <si>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</si>
  <si>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</si>
  <si>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</si>
  <si>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</si>
  <si>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Stunting Status</t>
  </si>
  <si>
    <t>Wasting Status</t>
  </si>
  <si>
    <t>Breastfeeding Status</t>
  </si>
  <si>
    <t>Term AGA</t>
  </si>
  <si>
    <t>Neonatal congenital anomalies</t>
  </si>
  <si>
    <t>Breastfeeding Category</t>
  </si>
  <si>
    <t>Intervention</t>
  </si>
  <si>
    <t>Complementary feeding (food secure with promotion)</t>
  </si>
  <si>
    <t>Complementary feeding (food secure without promotion)</t>
  </si>
  <si>
    <t>Complementary feeding (food insecure with promotion and supplementation)</t>
  </si>
  <si>
    <t>Complementary feeding (food insecure with neither promotion nor supplementation)</t>
  </si>
  <si>
    <t>baseline coverage</t>
  </si>
  <si>
    <t>saturation coverage</t>
  </si>
  <si>
    <t>unit cost</t>
  </si>
  <si>
    <t>Vitamin A supplementation</t>
  </si>
  <si>
    <t>Outcome</t>
  </si>
  <si>
    <t>effectiveness</t>
  </si>
  <si>
    <t>pregnant women</t>
  </si>
  <si>
    <t>Interventions</t>
  </si>
  <si>
    <t>affected fraction</t>
  </si>
  <si>
    <t>fraction poor</t>
  </si>
  <si>
    <t>fraction food insecure (poor)</t>
  </si>
  <si>
    <t>fraction food insecure (not poor)</t>
  </si>
  <si>
    <t>Prophylactic zinc supplementation</t>
  </si>
  <si>
    <t>Breastfeeding promotion</t>
  </si>
  <si>
    <t>Complementary feeding education</t>
  </si>
  <si>
    <t>Public provision of complementary foods</t>
  </si>
  <si>
    <t>Balanced energy-protein supplementation</t>
  </si>
  <si>
    <t>Food security &amp; education</t>
  </si>
  <si>
    <t>Antenatal micronutrient supplementation</t>
  </si>
  <si>
    <t>maternal: Antepartum hemorrhage</t>
  </si>
  <si>
    <t>maternal: Intrapartum hemorrhage</t>
  </si>
  <si>
    <t>maternal: Postpartum hemorrhage</t>
  </si>
  <si>
    <t>maternal: Hypertensive disorders</t>
  </si>
  <si>
    <t>maternal: Sepsis</t>
  </si>
  <si>
    <t>maternal: Abortion</t>
  </si>
  <si>
    <t>maternal: Embolism</t>
  </si>
  <si>
    <t>maternal: Other direct causes</t>
  </si>
  <si>
    <t>maternal: Indirect causes</t>
  </si>
  <si>
    <t>BEmOC</t>
  </si>
  <si>
    <t>CEmOC</t>
  </si>
  <si>
    <t>Delivery</t>
  </si>
  <si>
    <t>unassisted</t>
  </si>
  <si>
    <t>assisted at home</t>
  </si>
  <si>
    <t>essential care</t>
  </si>
  <si>
    <t>Tetanus toxoid vaccination</t>
  </si>
  <si>
    <t>Malaria case management</t>
  </si>
  <si>
    <t>Calcium supplementation</t>
  </si>
  <si>
    <t>Hypertensive disorder case management</t>
  </si>
  <si>
    <t>MgSO4 management of pre-eclampsia</t>
  </si>
  <si>
    <t>Maternal sepsis case management</t>
  </si>
  <si>
    <t>Safe abortion services</t>
  </si>
  <si>
    <t>Post abortion case management</t>
  </si>
  <si>
    <t>Ectopic pregnancy case management</t>
  </si>
  <si>
    <t>obese</t>
  </si>
  <si>
    <t>Labor and delivery management</t>
  </si>
  <si>
    <t>Clean birth practices</t>
  </si>
  <si>
    <t>Antibiotics for pPRoM</t>
  </si>
  <si>
    <t>MgSO4 management of eclampsia</t>
  </si>
  <si>
    <t>AMTSL</t>
  </si>
  <si>
    <t>population reproductive age</t>
  </si>
  <si>
    <t>15-19 years</t>
  </si>
  <si>
    <t>20-24 years</t>
  </si>
  <si>
    <t>25-29 years</t>
  </si>
  <si>
    <t>30-34 years</t>
  </si>
  <si>
    <t>35-39 years</t>
  </si>
  <si>
    <t>40-44 years</t>
  </si>
  <si>
    <t>Anemia</t>
  </si>
  <si>
    <t>anemic</t>
  </si>
  <si>
    <t>not anemic</t>
  </si>
  <si>
    <t>population 15-19 years old</t>
  </si>
  <si>
    <t>Anemia Status</t>
  </si>
  <si>
    <t>Cause1</t>
  </si>
  <si>
    <t>Cause2</t>
  </si>
  <si>
    <t>Cause3</t>
  </si>
  <si>
    <t>Anemic</t>
  </si>
  <si>
    <t>Not Anemic</t>
  </si>
  <si>
    <t>WRA: cause1</t>
  </si>
  <si>
    <t>WRA: cause2</t>
  </si>
  <si>
    <t>WRA: cause3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</si>
</sst>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17" x14ac:knownFonts="1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color rgb="FF000000"/>
      <name val="Arial"/>
    </font>
    <font>
      <sz val="11"/>
      <color rgb="FF000000"/>
      <name val="Calibri"/>
    </font>
    <font>
      <sz val="10"/>
      <name val="Calibri"/>
    </font>
    <font>
      <sz val="10"/>
      <name val="Arial"/>
    </font>
    <font>
      <u/>
      <sz val="10"/>
      <color theme="10"/>
      <name val="Arial"/>
    </font>
    <font>
      <u/>
      <sz val="10"/>
      <color theme="11"/>
      <name val="Arial"/>
    </font>
    <font>
      <sz val="9"/>
      <color indexed="81"/>
      <name val="Arial"/>
    </font>
    <font>
      <b/>
      <sz val="9"/>
      <color indexed="81"/>
      <name val="Arial"/>
    </font>
    <font>
      <sz val="10"/>
      <color indexed="81"/>
      <name val="Calibri"/>
    </font>
    <font>
      <b/>
      <sz val="10"/>
      <color indexed="81"/>
      <name val="Calibri"/>
    </font>
    <font>
      <sz val="8"/>
      <name val="Arial"/>
    </font>
    <font>
      <sz val="10"/>
      <color indexed="8"/>
      <name val="Arial"/>
      <family val="2"/>
    </font>
    <font>
      <b/>
      <sz val="10"/>
      <color rgb="FF000000"/>
      <name val="Arial"/>
    </font>
  </fonts>
  <fills count="9">
    <fill>
      <patternFill patternType="none"/>
    </fill>
    <fill>
      <patternFill patternType="gray125"/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rgb="FFFDE9D9"/>
      </patternFill>
    </fill>
  </fills>
  <borders count="1">
    <border>
      <left/>
      <right/>
      <top/>
      <bottom/>
      <diagonal/>
    </border>
  </borders>
  <cellStyleXfs count="94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5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46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/>
    <xf numFmtId="0" fontId="3" fillId="0" borderId="0" xfId="0" applyFont="1" applyAlignment="1">
      <alignment horizontal="center"/>
    </xf>
    <xf numFmtId="3" fontId="4" fillId="0" borderId="0" xfId="0" applyNumberFormat="1" applyFont="1" applyAlignment="1">
      <alignment horizontal="center"/>
    </xf>
    <xf numFmtId="0" fontId="3" fillId="0" borderId="0" xfId="0" applyFont="1" applyAlignment="1"/>
    <xf numFmtId="0" fontId="4" fillId="0" borderId="0" xfId="0" applyFont="1" applyAlignment="1"/>
    <xf numFmtId="3" fontId="4" fillId="0" borderId="0" xfId="0" applyNumberFormat="1" applyFont="1" applyAlignment="1">
      <alignment horizontal="right"/>
    </xf>
    <xf numFmtId="10" fontId="3" fillId="0" borderId="0" xfId="0" applyNumberFormat="1" applyFont="1" applyAlignment="1"/>
    <xf numFmtId="2" fontId="4" fillId="2" borderId="0" xfId="0" applyNumberFormat="1" applyFont="1" applyFill="1" applyAlignment="1">
      <alignment horizontal="right"/>
    </xf>
    <xf numFmtId="2" fontId="4" fillId="3" borderId="0" xfId="0" applyNumberFormat="1" applyFont="1" applyFill="1" applyAlignment="1">
      <alignment horizontal="right"/>
    </xf>
    <xf numFmtId="2" fontId="4" fillId="0" borderId="0" xfId="0" applyNumberFormat="1" applyFont="1" applyAlignment="1">
      <alignment horizontal="right"/>
    </xf>
    <xf numFmtId="0" fontId="3" fillId="0" borderId="0" xfId="0" applyFo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164" fontId="3" fillId="0" borderId="0" xfId="0" applyNumberFormat="1" applyFont="1" applyAlignment="1"/>
    <xf numFmtId="4" fontId="3" fillId="0" borderId="0" xfId="0" applyNumberFormat="1" applyFont="1"/>
    <xf numFmtId="0" fontId="7" fillId="0" borderId="0" xfId="0" applyFont="1" applyAlignment="1">
      <alignment horizontal="right"/>
    </xf>
    <xf numFmtId="2" fontId="0" fillId="0" borderId="0" xfId="0" applyNumberFormat="1" applyFont="1" applyAlignment="1">
      <alignment horizontal="right"/>
    </xf>
    <xf numFmtId="0" fontId="0" fillId="0" borderId="0" xfId="0"/>
    <xf numFmtId="10" fontId="0" fillId="0" borderId="0" xfId="0" applyNumberFormat="1"/>
    <xf numFmtId="0" fontId="0" fillId="4" borderId="0" xfId="0" applyFont="1" applyFill="1" applyAlignment="1"/>
    <xf numFmtId="0" fontId="0" fillId="5" borderId="0" xfId="0" applyFont="1" applyFill="1" applyAlignment="1"/>
    <xf numFmtId="0" fontId="0" fillId="6" borderId="0" xfId="0" applyFont="1" applyFill="1" applyAlignment="1"/>
    <xf numFmtId="2" fontId="4" fillId="6" borderId="0" xfId="0" applyNumberFormat="1" applyFont="1" applyFill="1" applyAlignment="1">
      <alignment horizontal="right"/>
    </xf>
    <xf numFmtId="0" fontId="4" fillId="6" borderId="0" xfId="0" applyFont="1" applyFill="1" applyAlignment="1">
      <alignment horizontal="right"/>
    </xf>
    <xf numFmtId="0" fontId="0" fillId="7" borderId="0" xfId="0" applyFont="1" applyFill="1" applyAlignment="1"/>
    <xf numFmtId="1" fontId="0" fillId="7" borderId="0" xfId="0" applyNumberFormat="1" applyFill="1"/>
    <xf numFmtId="0" fontId="15" fillId="0" borderId="0" xfId="15"/>
    <xf numFmtId="0" fontId="3" fillId="0" borderId="0" xfId="15" applyFont="1" applyAlignment="1"/>
    <xf numFmtId="0" fontId="15" fillId="0" borderId="0" xfId="15" applyNumberFormat="1"/>
    <xf numFmtId="0" fontId="3" fillId="0" borderId="0" xfId="0" applyFont="1" applyAlignment="1">
      <alignment wrapText="1"/>
    </xf>
    <xf numFmtId="0" fontId="3" fillId="0" borderId="0" xfId="15" applyFont="1" applyAlignment="1">
      <alignment wrapText="1"/>
    </xf>
    <xf numFmtId="0" fontId="15" fillId="0" borderId="0" xfId="15" applyAlignment="1">
      <alignment wrapText="1"/>
    </xf>
    <xf numFmtId="2" fontId="0" fillId="8" borderId="0" xfId="0" applyNumberFormat="1" applyFont="1" applyFill="1" applyAlignment="1">
      <alignment horizontal="right"/>
    </xf>
    <xf numFmtId="0" fontId="15" fillId="0" borderId="0" xfId="15" applyFill="1"/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0" fontId="0" fillId="0" borderId="0" xfId="0" applyAlignment="1"/>
    <xf numFmtId="0" fontId="15" fillId="0" borderId="0" xfId="15" applyAlignment="1"/>
    <xf numFmtId="0" fontId="3" fillId="0" borderId="0" xfId="15" applyFont="1" applyFill="1" applyAlignment="1"/>
    <xf numFmtId="0" fontId="16" fillId="0" borderId="0" xfId="0" applyFont="1" applyAlignment="1"/>
  </cellXfs>
  <cellStyles count="94">
    <cellStyle name="Excel Built-in Normal" xfId="15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30" Type="http://schemas.openxmlformats.org/officeDocument/2006/relationships/worksheet" Target="worksheets/sheet30.xml"/><Relationship Id="rId31" Type="http://schemas.openxmlformats.org/officeDocument/2006/relationships/theme" Target="theme/theme1.xml"/><Relationship Id="rId32" Type="http://schemas.openxmlformats.org/officeDocument/2006/relationships/styles" Target="styles.xml"/><Relationship Id="rId9" Type="http://schemas.openxmlformats.org/officeDocument/2006/relationships/worksheet" Target="worksheets/sheet9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33" Type="http://schemas.openxmlformats.org/officeDocument/2006/relationships/sharedStrings" Target="sharedStrings.xml"/><Relationship Id="rId34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2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67</xdr:row>
      <xdr:rowOff>127000</xdr:rowOff>
    </xdr:to>
    <xdr:sp macro="" textlink="">
      <xdr:nvSpPr>
        <xdr:cNvPr id="204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67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67</xdr:row>
      <xdr:rowOff>127000</xdr:rowOff>
    </xdr:to>
    <xdr:sp macro="" textlink="">
      <xdr:nvSpPr>
        <xdr:cNvPr id="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67</xdr:row>
      <xdr:rowOff>127000</xdr:rowOff>
    </xdr:to>
    <xdr:sp macro="" textlink="">
      <xdr:nvSpPr>
        <xdr:cNvPr id="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67</xdr:row>
      <xdr:rowOff>127000</xdr:rowOff>
    </xdr:to>
    <xdr:sp macro="" textlink="">
      <xdr:nvSpPr>
        <xdr:cNvPr id="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67</xdr:row>
      <xdr:rowOff>127000</xdr:rowOff>
    </xdr:to>
    <xdr:sp macro="" textlink="">
      <xdr:nvSpPr>
        <xdr:cNvPr id="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67</xdr:row>
      <xdr:rowOff>127000</xdr:rowOff>
    </xdr:to>
    <xdr:sp macro="" textlink="">
      <xdr:nvSpPr>
        <xdr:cNvPr id="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67</xdr:row>
      <xdr:rowOff>127000</xdr:rowOff>
    </xdr:to>
    <xdr:sp macro="" textlink="">
      <xdr:nvSpPr>
        <xdr:cNvPr id="8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67</xdr:row>
      <xdr:rowOff>127000</xdr:rowOff>
    </xdr:to>
    <xdr:sp macro="" textlink="">
      <xdr:nvSpPr>
        <xdr:cNvPr id="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67</xdr:row>
      <xdr:rowOff>127000</xdr:rowOff>
    </xdr:to>
    <xdr:sp macro="" textlink="">
      <xdr:nvSpPr>
        <xdr:cNvPr id="10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67</xdr:row>
      <xdr:rowOff>127000</xdr:rowOff>
    </xdr:to>
    <xdr:sp macro="" textlink="">
      <xdr:nvSpPr>
        <xdr:cNvPr id="11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67</xdr:row>
      <xdr:rowOff>127000</xdr:rowOff>
    </xdr:to>
    <xdr:sp macro="" textlink="">
      <xdr:nvSpPr>
        <xdr:cNvPr id="1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67</xdr:row>
      <xdr:rowOff>127000</xdr:rowOff>
    </xdr:to>
    <xdr:sp macro="" textlink="">
      <xdr:nvSpPr>
        <xdr:cNvPr id="1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67</xdr:row>
      <xdr:rowOff>127000</xdr:rowOff>
    </xdr:to>
    <xdr:sp macro="" textlink="">
      <xdr:nvSpPr>
        <xdr:cNvPr id="1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67</xdr:row>
      <xdr:rowOff>127000</xdr:rowOff>
    </xdr:to>
    <xdr:sp macro="" textlink="">
      <xdr:nvSpPr>
        <xdr:cNvPr id="1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67</xdr:row>
      <xdr:rowOff>127000</xdr:rowOff>
    </xdr:to>
    <xdr:sp macro="" textlink="">
      <xdr:nvSpPr>
        <xdr:cNvPr id="1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67</xdr:row>
      <xdr:rowOff>127000</xdr:rowOff>
    </xdr:to>
    <xdr:sp macro="" textlink="">
      <xdr:nvSpPr>
        <xdr:cNvPr id="1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67</xdr:row>
      <xdr:rowOff>127000</xdr:rowOff>
    </xdr:to>
    <xdr:sp macro="" textlink="">
      <xdr:nvSpPr>
        <xdr:cNvPr id="18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5.vml"/><Relationship Id="rId3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8"/>
  <sheetViews>
    <sheetView workbookViewId="0">
      <selection activeCell="B5" sqref="B5"/>
    </sheetView>
  </sheetViews>
  <sheetFormatPr baseColWidth="10" defaultColWidth="14.5" defaultRowHeight="15.75" customHeight="1" x14ac:dyDescent="0.15"/>
  <cols>
    <col min="1" max="1" width="32.6640625" customWidth="1"/>
  </cols>
  <sheetData>
    <row r="1" spans="1:2" ht="15.75" customHeight="1" x14ac:dyDescent="0.15">
      <c r="A1" s="1" t="s">
        <v>0</v>
      </c>
      <c r="B1" s="1" t="s">
        <v>3</v>
      </c>
    </row>
    <row r="2" spans="1:2" ht="15.75" customHeight="1" x14ac:dyDescent="0.15">
      <c r="A2" s="6" t="s">
        <v>4</v>
      </c>
      <c r="B2" s="8">
        <v>15204000</v>
      </c>
    </row>
    <row r="3" spans="1:2" ht="15.75" customHeight="1" x14ac:dyDescent="0.15">
      <c r="A3" s="6" t="s">
        <v>8</v>
      </c>
      <c r="B3" s="8">
        <v>3118117</v>
      </c>
    </row>
    <row r="4" spans="1:2" ht="15.75" customHeight="1" x14ac:dyDescent="0.15">
      <c r="A4" s="6" t="s">
        <v>9</v>
      </c>
      <c r="B4" s="8">
        <v>3689944</v>
      </c>
    </row>
    <row r="5" spans="1:2" ht="15.75" customHeight="1" x14ac:dyDescent="0.15">
      <c r="A5" s="6" t="s">
        <v>110</v>
      </c>
      <c r="B5" s="8">
        <f>B4*10</f>
        <v>36899440</v>
      </c>
    </row>
    <row r="6" spans="1:2" ht="15.75" customHeight="1" x14ac:dyDescent="0.15">
      <c r="A6" s="6" t="s">
        <v>71</v>
      </c>
      <c r="B6" s="12">
        <v>0.56799999999999995</v>
      </c>
    </row>
    <row r="7" spans="1:2" ht="15.75" customHeight="1" x14ac:dyDescent="0.15">
      <c r="A7" s="6" t="s">
        <v>70</v>
      </c>
      <c r="B7" s="22">
        <v>0.4</v>
      </c>
    </row>
    <row r="8" spans="1:2" ht="15.75" customHeight="1" x14ac:dyDescent="0.15">
      <c r="A8" s="6" t="s">
        <v>72</v>
      </c>
      <c r="B8" s="22">
        <v>0.20599999999999999</v>
      </c>
    </row>
  </sheetData>
  <pageMargins left="0.75" right="0.75" top="1" bottom="1" header="0.5" footer="0.5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7"/>
  <sheetViews>
    <sheetView tabSelected="1" workbookViewId="0">
      <selection activeCell="D3" sqref="D3"/>
    </sheetView>
  </sheetViews>
  <sheetFormatPr baseColWidth="10" defaultRowHeight="13" x14ac:dyDescent="0.15"/>
  <cols>
    <col min="2" max="2" width="12.33203125" customWidth="1"/>
  </cols>
  <sheetData>
    <row r="1" spans="1:14" x14ac:dyDescent="0.15">
      <c r="A1" t="s">
        <v>10</v>
      </c>
      <c r="B1" t="s">
        <v>121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67</v>
      </c>
      <c r="I1" t="s">
        <v>111</v>
      </c>
      <c r="J1" t="s">
        <v>112</v>
      </c>
      <c r="K1" t="s">
        <v>113</v>
      </c>
      <c r="L1" t="s">
        <v>114</v>
      </c>
      <c r="M1" t="s">
        <v>115</v>
      </c>
      <c r="N1" t="s">
        <v>116</v>
      </c>
    </row>
    <row r="2" spans="1:14" x14ac:dyDescent="0.15">
      <c r="A2" t="s">
        <v>122</v>
      </c>
      <c r="B2" t="s">
        <v>125</v>
      </c>
      <c r="C2">
        <v>1</v>
      </c>
      <c r="D2">
        <v>2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</row>
    <row r="3" spans="1:14" x14ac:dyDescent="0.15">
      <c r="B3" t="s">
        <v>126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</row>
    <row r="4" spans="1:14" x14ac:dyDescent="0.15">
      <c r="A4" t="s">
        <v>123</v>
      </c>
      <c r="B4" t="s">
        <v>125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</row>
    <row r="5" spans="1:14" x14ac:dyDescent="0.15">
      <c r="B5" t="s">
        <v>126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</row>
    <row r="6" spans="1:14" x14ac:dyDescent="0.15">
      <c r="A6" t="s">
        <v>124</v>
      </c>
      <c r="B6" t="s">
        <v>125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</row>
    <row r="7" spans="1:14" x14ac:dyDescent="0.15">
      <c r="B7" t="s">
        <v>126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G23" sqref="G23"/>
    </sheetView>
  </sheetViews>
  <sheetFormatPr baseColWidth="10" defaultColWidth="14.5" defaultRowHeight="15.75" customHeight="1" x14ac:dyDescent="0.15"/>
  <sheetData>
    <row r="1" spans="1:7" ht="15.75" customHeight="1" x14ac:dyDescent="0.15">
      <c r="A1" s="6" t="s">
        <v>10</v>
      </c>
      <c r="B1" s="6" t="s">
        <v>50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34</v>
      </c>
      <c r="B2" s="6" t="s">
        <v>20</v>
      </c>
      <c r="C2" s="6">
        <v>1</v>
      </c>
      <c r="D2">
        <v>1</v>
      </c>
      <c r="E2">
        <v>1</v>
      </c>
      <c r="F2">
        <v>1</v>
      </c>
      <c r="G2">
        <v>1</v>
      </c>
    </row>
    <row r="3" spans="1:7" ht="15.75" customHeight="1" x14ac:dyDescent="0.15">
      <c r="B3" s="6" t="s">
        <v>29</v>
      </c>
      <c r="C3" s="6">
        <v>1</v>
      </c>
      <c r="D3">
        <v>1.67</v>
      </c>
      <c r="E3">
        <v>1.67</v>
      </c>
      <c r="F3">
        <v>1.67</v>
      </c>
      <c r="G3">
        <v>1.67</v>
      </c>
    </row>
    <row r="4" spans="1:7" ht="15.75" customHeight="1" x14ac:dyDescent="0.15">
      <c r="B4" s="6" t="s">
        <v>32</v>
      </c>
      <c r="C4" s="6">
        <v>1</v>
      </c>
      <c r="D4">
        <v>2.38</v>
      </c>
      <c r="E4">
        <v>2.38</v>
      </c>
      <c r="F4">
        <v>2.38</v>
      </c>
      <c r="G4">
        <v>2.38</v>
      </c>
    </row>
    <row r="5" spans="1:7" ht="15.75" customHeight="1" x14ac:dyDescent="0.15">
      <c r="B5" s="6" t="s">
        <v>33</v>
      </c>
      <c r="C5" s="6">
        <v>1</v>
      </c>
      <c r="D5">
        <v>6.33</v>
      </c>
      <c r="E5">
        <v>6.33</v>
      </c>
      <c r="F5">
        <v>6.33</v>
      </c>
      <c r="G5">
        <v>6.33</v>
      </c>
    </row>
    <row r="6" spans="1:7" ht="15.75" customHeight="1" x14ac:dyDescent="0.15">
      <c r="A6" t="s">
        <v>36</v>
      </c>
      <c r="B6" s="6" t="s">
        <v>20</v>
      </c>
      <c r="C6" s="6">
        <v>1</v>
      </c>
      <c r="D6">
        <v>1</v>
      </c>
      <c r="E6">
        <v>1</v>
      </c>
      <c r="F6">
        <v>1</v>
      </c>
      <c r="G6">
        <v>1</v>
      </c>
    </row>
    <row r="7" spans="1:7" ht="15.75" customHeight="1" x14ac:dyDescent="0.15">
      <c r="B7" s="6" t="s">
        <v>29</v>
      </c>
      <c r="C7" s="6">
        <v>1</v>
      </c>
      <c r="D7">
        <v>1.55</v>
      </c>
      <c r="E7">
        <v>1.55</v>
      </c>
      <c r="F7">
        <v>1.55</v>
      </c>
      <c r="G7">
        <v>1.55</v>
      </c>
    </row>
    <row r="8" spans="1:7" ht="15.75" customHeight="1" x14ac:dyDescent="0.15">
      <c r="B8" s="6" t="s">
        <v>32</v>
      </c>
      <c r="C8" s="6">
        <v>1</v>
      </c>
      <c r="D8">
        <v>2.1800000000000002</v>
      </c>
      <c r="E8">
        <v>2.1800000000000002</v>
      </c>
      <c r="F8">
        <v>2.1800000000000002</v>
      </c>
      <c r="G8">
        <v>2.1800000000000002</v>
      </c>
    </row>
    <row r="9" spans="1:7" ht="15.75" customHeight="1" x14ac:dyDescent="0.15">
      <c r="B9" s="6" t="s">
        <v>33</v>
      </c>
      <c r="C9" s="6">
        <v>1</v>
      </c>
      <c r="D9">
        <v>6.39</v>
      </c>
      <c r="E9">
        <v>6.39</v>
      </c>
      <c r="F9">
        <v>6.39</v>
      </c>
      <c r="G9">
        <v>6.39</v>
      </c>
    </row>
    <row r="10" spans="1:7" ht="15.75" customHeight="1" x14ac:dyDescent="0.15">
      <c r="A10" t="s">
        <v>38</v>
      </c>
      <c r="B10" s="6" t="s">
        <v>20</v>
      </c>
      <c r="C10" s="6">
        <v>1</v>
      </c>
      <c r="D10">
        <v>1</v>
      </c>
      <c r="E10">
        <v>1</v>
      </c>
      <c r="F10">
        <v>1</v>
      </c>
      <c r="G10">
        <v>1</v>
      </c>
    </row>
    <row r="11" spans="1:7" ht="15.75" customHeight="1" x14ac:dyDescent="0.15">
      <c r="B11" s="6" t="s">
        <v>29</v>
      </c>
      <c r="C11" s="6">
        <v>1</v>
      </c>
      <c r="D11">
        <v>1</v>
      </c>
      <c r="E11">
        <v>1</v>
      </c>
      <c r="F11">
        <v>1</v>
      </c>
      <c r="G11">
        <v>1</v>
      </c>
    </row>
    <row r="12" spans="1:7" ht="15.75" customHeight="1" x14ac:dyDescent="0.15">
      <c r="B12" s="6" t="s">
        <v>32</v>
      </c>
      <c r="C12" s="6">
        <v>1</v>
      </c>
      <c r="D12">
        <v>2.79</v>
      </c>
      <c r="E12">
        <v>2.79</v>
      </c>
      <c r="F12">
        <v>2.79</v>
      </c>
      <c r="G12">
        <v>2.79</v>
      </c>
    </row>
    <row r="13" spans="1:7" ht="15.75" customHeight="1" x14ac:dyDescent="0.15">
      <c r="B13" s="6" t="s">
        <v>33</v>
      </c>
      <c r="C13" s="6">
        <v>1</v>
      </c>
      <c r="D13">
        <v>6.01</v>
      </c>
      <c r="E13">
        <v>6.01</v>
      </c>
      <c r="F13">
        <v>6.01</v>
      </c>
      <c r="G13">
        <v>6.01</v>
      </c>
    </row>
    <row r="14" spans="1:7" ht="15.75" customHeight="1" x14ac:dyDescent="0.15">
      <c r="A14" t="s">
        <v>39</v>
      </c>
      <c r="B14" s="6" t="s">
        <v>20</v>
      </c>
      <c r="C14" s="6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 x14ac:dyDescent="0.15">
      <c r="B15" s="6" t="s">
        <v>29</v>
      </c>
      <c r="C15" s="6">
        <v>1</v>
      </c>
      <c r="D15">
        <v>1</v>
      </c>
      <c r="E15">
        <v>1</v>
      </c>
      <c r="F15">
        <v>1</v>
      </c>
      <c r="G15">
        <v>1</v>
      </c>
    </row>
    <row r="16" spans="1:7" ht="15.75" customHeight="1" x14ac:dyDescent="0.15">
      <c r="B16" s="6" t="s">
        <v>32</v>
      </c>
      <c r="C16" s="6">
        <v>1</v>
      </c>
      <c r="D16">
        <v>1</v>
      </c>
      <c r="E16">
        <v>1</v>
      </c>
      <c r="F16">
        <v>1</v>
      </c>
      <c r="G16">
        <v>1</v>
      </c>
    </row>
    <row r="17" spans="1:7" ht="15.75" customHeight="1" x14ac:dyDescent="0.15">
      <c r="B17" s="6" t="s">
        <v>33</v>
      </c>
      <c r="C17" s="6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 x14ac:dyDescent="0.15">
      <c r="A18" t="s">
        <v>43</v>
      </c>
      <c r="B18" s="6" t="s">
        <v>20</v>
      </c>
      <c r="C18" s="6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6" t="s">
        <v>29</v>
      </c>
      <c r="C19" s="6">
        <v>1</v>
      </c>
      <c r="D19">
        <v>1</v>
      </c>
      <c r="E19">
        <v>1</v>
      </c>
      <c r="F19">
        <v>1</v>
      </c>
      <c r="G19">
        <v>1</v>
      </c>
    </row>
    <row r="20" spans="1:7" ht="15.75" customHeight="1" x14ac:dyDescent="0.15">
      <c r="B20" s="6" t="s">
        <v>32</v>
      </c>
      <c r="C20" s="6">
        <v>1</v>
      </c>
      <c r="D20">
        <v>1.86</v>
      </c>
      <c r="E20">
        <v>1.86</v>
      </c>
      <c r="F20">
        <v>1.86</v>
      </c>
      <c r="G20">
        <v>1.86</v>
      </c>
    </row>
    <row r="21" spans="1:7" ht="15.75" customHeight="1" x14ac:dyDescent="0.15">
      <c r="B21" s="6" t="s">
        <v>33</v>
      </c>
      <c r="C21" s="6">
        <v>1</v>
      </c>
      <c r="D21">
        <v>3.01</v>
      </c>
      <c r="E21">
        <v>3.01</v>
      </c>
      <c r="F21">
        <v>3.01</v>
      </c>
      <c r="G21">
        <v>3.01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selection activeCell="B28" sqref="B28"/>
    </sheetView>
  </sheetViews>
  <sheetFormatPr baseColWidth="10" defaultColWidth="14.5" defaultRowHeight="15.75" customHeight="1" x14ac:dyDescent="0.15"/>
  <sheetData>
    <row r="1" spans="1:7" ht="15.75" customHeight="1" x14ac:dyDescent="0.15">
      <c r="A1" s="6" t="s">
        <v>10</v>
      </c>
      <c r="B1" s="6" t="s">
        <v>51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34</v>
      </c>
      <c r="B2" s="6" t="s">
        <v>104</v>
      </c>
      <c r="C2">
        <v>1</v>
      </c>
      <c r="D2">
        <v>1</v>
      </c>
      <c r="E2">
        <v>1</v>
      </c>
      <c r="F2">
        <v>1</v>
      </c>
      <c r="G2">
        <v>1</v>
      </c>
    </row>
    <row r="3" spans="1:7" ht="15.75" customHeight="1" x14ac:dyDescent="0.15">
      <c r="B3" s="6" t="s">
        <v>20</v>
      </c>
      <c r="C3" s="6">
        <v>1</v>
      </c>
      <c r="D3">
        <v>1</v>
      </c>
      <c r="E3">
        <v>1</v>
      </c>
      <c r="F3">
        <v>1</v>
      </c>
      <c r="G3">
        <v>1</v>
      </c>
    </row>
    <row r="4" spans="1:7" ht="15.75" customHeight="1" x14ac:dyDescent="0.15">
      <c r="B4" s="6" t="s">
        <v>29</v>
      </c>
      <c r="C4" s="6">
        <v>1</v>
      </c>
      <c r="D4">
        <v>1.6</v>
      </c>
      <c r="E4">
        <v>1.6</v>
      </c>
      <c r="F4">
        <v>1.6</v>
      </c>
      <c r="G4">
        <v>1.6</v>
      </c>
    </row>
    <row r="5" spans="1:7" ht="15.75" customHeight="1" x14ac:dyDescent="0.15">
      <c r="B5" s="6" t="s">
        <v>32</v>
      </c>
      <c r="C5" s="6">
        <v>1</v>
      </c>
      <c r="D5">
        <v>3.41</v>
      </c>
      <c r="E5">
        <v>3.41</v>
      </c>
      <c r="F5">
        <v>3.41</v>
      </c>
      <c r="G5">
        <v>3.41</v>
      </c>
    </row>
    <row r="6" spans="1:7" ht="15.75" customHeight="1" x14ac:dyDescent="0.15">
      <c r="B6" s="6" t="s">
        <v>33</v>
      </c>
      <c r="C6" s="6">
        <v>1</v>
      </c>
      <c r="D6">
        <v>12.33</v>
      </c>
      <c r="E6">
        <v>12.33</v>
      </c>
      <c r="F6">
        <v>12.33</v>
      </c>
      <c r="G6">
        <v>12.33</v>
      </c>
    </row>
    <row r="7" spans="1:7" ht="15.75" customHeight="1" x14ac:dyDescent="0.15">
      <c r="A7" t="s">
        <v>36</v>
      </c>
      <c r="B7" s="6" t="s">
        <v>104</v>
      </c>
      <c r="C7">
        <v>1</v>
      </c>
      <c r="D7">
        <v>1</v>
      </c>
      <c r="E7">
        <v>1</v>
      </c>
      <c r="F7">
        <v>1</v>
      </c>
      <c r="G7">
        <v>1</v>
      </c>
    </row>
    <row r="8" spans="1:7" ht="15.75" customHeight="1" x14ac:dyDescent="0.15">
      <c r="B8" s="6" t="s">
        <v>20</v>
      </c>
      <c r="C8" s="6">
        <v>1</v>
      </c>
      <c r="D8">
        <v>1</v>
      </c>
      <c r="E8">
        <v>1</v>
      </c>
      <c r="F8">
        <v>1</v>
      </c>
      <c r="G8">
        <v>1</v>
      </c>
    </row>
    <row r="9" spans="1:7" ht="15.75" customHeight="1" x14ac:dyDescent="0.15">
      <c r="B9" s="6" t="s">
        <v>29</v>
      </c>
      <c r="C9" s="6">
        <v>1</v>
      </c>
      <c r="D9">
        <v>1.92</v>
      </c>
      <c r="E9">
        <v>1.92</v>
      </c>
      <c r="F9">
        <v>1.92</v>
      </c>
      <c r="G9">
        <v>1.92</v>
      </c>
    </row>
    <row r="10" spans="1:7" ht="15.75" customHeight="1" x14ac:dyDescent="0.15">
      <c r="B10" s="6" t="s">
        <v>32</v>
      </c>
      <c r="C10" s="6">
        <v>1</v>
      </c>
      <c r="D10">
        <v>4.66</v>
      </c>
      <c r="E10">
        <v>4.66</v>
      </c>
      <c r="F10">
        <v>4.66</v>
      </c>
      <c r="G10">
        <v>4.66</v>
      </c>
    </row>
    <row r="11" spans="1:7" ht="15.75" customHeight="1" x14ac:dyDescent="0.15">
      <c r="B11" s="6" t="s">
        <v>33</v>
      </c>
      <c r="C11" s="6">
        <v>1</v>
      </c>
      <c r="D11">
        <v>9.68</v>
      </c>
      <c r="E11">
        <v>9.68</v>
      </c>
      <c r="F11">
        <v>9.68</v>
      </c>
      <c r="G11">
        <v>9.68</v>
      </c>
    </row>
    <row r="12" spans="1:7" ht="15.75" customHeight="1" x14ac:dyDescent="0.15">
      <c r="A12" t="s">
        <v>38</v>
      </c>
      <c r="B12" s="6" t="s">
        <v>104</v>
      </c>
      <c r="C12">
        <v>1</v>
      </c>
      <c r="D12">
        <v>1</v>
      </c>
      <c r="E12">
        <v>1</v>
      </c>
      <c r="F12">
        <v>1</v>
      </c>
      <c r="G12">
        <v>1</v>
      </c>
    </row>
    <row r="13" spans="1:7" ht="15.75" customHeight="1" x14ac:dyDescent="0.15">
      <c r="B13" s="6" t="s">
        <v>20</v>
      </c>
      <c r="C13" s="6">
        <v>1</v>
      </c>
      <c r="D13">
        <v>1</v>
      </c>
      <c r="E13">
        <v>1</v>
      </c>
      <c r="F13">
        <v>1</v>
      </c>
      <c r="G13">
        <v>1</v>
      </c>
    </row>
    <row r="14" spans="1:7" ht="15.75" customHeight="1" x14ac:dyDescent="0.15">
      <c r="B14" s="6" t="s">
        <v>29</v>
      </c>
      <c r="C14" s="6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 x14ac:dyDescent="0.15">
      <c r="B15" s="6" t="s">
        <v>32</v>
      </c>
      <c r="C15" s="6">
        <v>1</v>
      </c>
      <c r="D15">
        <v>2.58</v>
      </c>
      <c r="E15">
        <v>2.58</v>
      </c>
      <c r="F15">
        <v>2.58</v>
      </c>
      <c r="G15">
        <v>2.58</v>
      </c>
    </row>
    <row r="16" spans="1:7" ht="15.75" customHeight="1" x14ac:dyDescent="0.15">
      <c r="B16" s="6" t="s">
        <v>33</v>
      </c>
      <c r="C16" s="6">
        <v>1</v>
      </c>
      <c r="D16">
        <v>9.6300000000000008</v>
      </c>
      <c r="E16">
        <v>9.6300000000000008</v>
      </c>
      <c r="F16">
        <v>9.6300000000000008</v>
      </c>
      <c r="G16">
        <v>9.6300000000000008</v>
      </c>
    </row>
    <row r="17" spans="1:7" ht="15.75" customHeight="1" x14ac:dyDescent="0.15">
      <c r="A17" t="s">
        <v>39</v>
      </c>
      <c r="B17" s="6" t="s">
        <v>104</v>
      </c>
      <c r="C17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 x14ac:dyDescent="0.15">
      <c r="B18" s="6" t="s">
        <v>20</v>
      </c>
      <c r="C18" s="6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6" t="s">
        <v>29</v>
      </c>
      <c r="C19" s="6">
        <v>1</v>
      </c>
      <c r="D19">
        <v>1</v>
      </c>
      <c r="E19">
        <v>1</v>
      </c>
      <c r="F19">
        <v>1</v>
      </c>
      <c r="G19">
        <v>1</v>
      </c>
    </row>
    <row r="20" spans="1:7" ht="15.75" customHeight="1" x14ac:dyDescent="0.15">
      <c r="B20" s="6" t="s">
        <v>32</v>
      </c>
      <c r="C20" s="6">
        <v>1</v>
      </c>
      <c r="D20">
        <v>1</v>
      </c>
      <c r="E20">
        <v>1</v>
      </c>
      <c r="F20">
        <v>1</v>
      </c>
      <c r="G20">
        <v>1</v>
      </c>
    </row>
    <row r="21" spans="1:7" ht="15.75" customHeight="1" x14ac:dyDescent="0.15">
      <c r="B21" s="6" t="s">
        <v>33</v>
      </c>
      <c r="C21" s="6">
        <v>1</v>
      </c>
      <c r="D21">
        <v>1</v>
      </c>
      <c r="E21">
        <v>1</v>
      </c>
      <c r="F21">
        <v>1</v>
      </c>
      <c r="G21">
        <v>1</v>
      </c>
    </row>
    <row r="22" spans="1:7" ht="15.75" customHeight="1" x14ac:dyDescent="0.15">
      <c r="A22" t="s">
        <v>43</v>
      </c>
      <c r="B22" s="6" t="s">
        <v>104</v>
      </c>
      <c r="C22">
        <v>1</v>
      </c>
      <c r="D22">
        <v>1</v>
      </c>
      <c r="E22">
        <v>1</v>
      </c>
      <c r="F22">
        <v>1</v>
      </c>
      <c r="G22">
        <v>1</v>
      </c>
    </row>
    <row r="23" spans="1:7" ht="15.75" customHeight="1" x14ac:dyDescent="0.15">
      <c r="B23" s="6" t="s">
        <v>20</v>
      </c>
      <c r="C23" s="6">
        <v>1</v>
      </c>
      <c r="D23">
        <v>1</v>
      </c>
      <c r="E23">
        <v>1</v>
      </c>
      <c r="F23">
        <v>1</v>
      </c>
      <c r="G23">
        <v>1</v>
      </c>
    </row>
    <row r="24" spans="1:7" ht="15.75" customHeight="1" x14ac:dyDescent="0.15">
      <c r="B24" s="6" t="s">
        <v>29</v>
      </c>
      <c r="C24" s="6">
        <v>1</v>
      </c>
      <c r="D24">
        <v>1.65</v>
      </c>
      <c r="E24">
        <v>1.65</v>
      </c>
      <c r="F24">
        <v>1.65</v>
      </c>
      <c r="G24">
        <v>1.65</v>
      </c>
    </row>
    <row r="25" spans="1:7" ht="15.75" customHeight="1" x14ac:dyDescent="0.15">
      <c r="B25" s="6" t="s">
        <v>32</v>
      </c>
      <c r="C25" s="6">
        <v>1</v>
      </c>
      <c r="D25">
        <v>2.73</v>
      </c>
      <c r="E25">
        <v>2.73</v>
      </c>
      <c r="F25">
        <v>2.73</v>
      </c>
      <c r="G25">
        <v>2.73</v>
      </c>
    </row>
    <row r="26" spans="1:7" ht="15.75" customHeight="1" x14ac:dyDescent="0.15">
      <c r="B26" s="6" t="s">
        <v>33</v>
      </c>
      <c r="C26" s="6">
        <v>1</v>
      </c>
      <c r="D26">
        <v>11.21</v>
      </c>
      <c r="E26">
        <v>11.21</v>
      </c>
      <c r="F26">
        <v>11.21</v>
      </c>
      <c r="G26">
        <v>11.21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C2" sqref="C2:D29"/>
    </sheetView>
  </sheetViews>
  <sheetFormatPr baseColWidth="10" defaultColWidth="14.5" defaultRowHeight="15.75" customHeight="1" x14ac:dyDescent="0.15"/>
  <cols>
    <col min="1" max="2" width="24.33203125" customWidth="1"/>
  </cols>
  <sheetData>
    <row r="1" spans="1:7" ht="15.75" customHeight="1" x14ac:dyDescent="0.15">
      <c r="A1" s="6" t="s">
        <v>10</v>
      </c>
      <c r="B1" s="6" t="s">
        <v>52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16</v>
      </c>
      <c r="B2" s="6" t="s">
        <v>45</v>
      </c>
      <c r="C2">
        <v>1</v>
      </c>
      <c r="D2" s="6">
        <v>1</v>
      </c>
      <c r="E2" s="6">
        <v>1</v>
      </c>
      <c r="F2" s="6">
        <v>1</v>
      </c>
      <c r="G2" s="6">
        <v>1</v>
      </c>
    </row>
    <row r="3" spans="1:7" ht="15.75" customHeight="1" x14ac:dyDescent="0.15">
      <c r="B3" s="6" t="s">
        <v>46</v>
      </c>
      <c r="C3" s="6">
        <v>2.2799999999999998</v>
      </c>
      <c r="D3" s="6">
        <v>1</v>
      </c>
      <c r="E3" s="6">
        <v>1</v>
      </c>
      <c r="F3" s="6">
        <v>1</v>
      </c>
      <c r="G3" s="6">
        <v>1</v>
      </c>
    </row>
    <row r="4" spans="1:7" ht="15.75" customHeight="1" x14ac:dyDescent="0.15">
      <c r="B4" s="6" t="s">
        <v>47</v>
      </c>
      <c r="C4" s="6">
        <v>4.62</v>
      </c>
      <c r="D4" s="6">
        <v>1</v>
      </c>
      <c r="E4" s="6">
        <v>1</v>
      </c>
      <c r="F4" s="6">
        <v>1</v>
      </c>
      <c r="G4" s="6">
        <v>1</v>
      </c>
    </row>
    <row r="5" spans="1:7" ht="15.75" customHeight="1" x14ac:dyDescent="0.15">
      <c r="B5" s="6" t="s">
        <v>48</v>
      </c>
      <c r="C5" s="6">
        <v>10.53</v>
      </c>
      <c r="D5" s="6">
        <v>1</v>
      </c>
      <c r="E5" s="6">
        <v>1</v>
      </c>
      <c r="F5" s="6">
        <v>1</v>
      </c>
      <c r="G5" s="6">
        <v>1</v>
      </c>
    </row>
    <row r="6" spans="1:7" ht="15.75" customHeight="1" x14ac:dyDescent="0.15">
      <c r="A6" t="s">
        <v>21</v>
      </c>
      <c r="B6" s="6" t="s">
        <v>45</v>
      </c>
      <c r="C6">
        <v>1</v>
      </c>
      <c r="D6" s="6">
        <v>1</v>
      </c>
      <c r="E6" s="6">
        <v>1</v>
      </c>
      <c r="F6" s="6">
        <v>1</v>
      </c>
      <c r="G6" s="6">
        <v>1</v>
      </c>
    </row>
    <row r="7" spans="1:7" ht="15.75" customHeight="1" x14ac:dyDescent="0.15">
      <c r="B7" s="6" t="s">
        <v>46</v>
      </c>
      <c r="C7" s="6">
        <v>1.66</v>
      </c>
      <c r="D7" s="6">
        <v>1</v>
      </c>
      <c r="E7" s="6">
        <v>1</v>
      </c>
      <c r="F7" s="6">
        <v>1</v>
      </c>
      <c r="G7" s="6">
        <v>1</v>
      </c>
    </row>
    <row r="8" spans="1:7" ht="15.75" customHeight="1" x14ac:dyDescent="0.15">
      <c r="B8" s="6" t="s">
        <v>47</v>
      </c>
      <c r="C8" s="6">
        <v>2.5</v>
      </c>
      <c r="D8" s="6">
        <v>1</v>
      </c>
      <c r="E8" s="6">
        <v>1</v>
      </c>
      <c r="F8" s="6">
        <v>1</v>
      </c>
      <c r="G8" s="6">
        <v>1</v>
      </c>
    </row>
    <row r="9" spans="1:7" ht="15.75" customHeight="1" x14ac:dyDescent="0.15">
      <c r="B9" s="6" t="s">
        <v>48</v>
      </c>
      <c r="C9" s="6">
        <v>14.97</v>
      </c>
      <c r="D9" s="6">
        <v>1</v>
      </c>
      <c r="E9" s="6">
        <v>1</v>
      </c>
      <c r="F9" s="6">
        <v>1</v>
      </c>
      <c r="G9" s="6">
        <v>1</v>
      </c>
    </row>
    <row r="10" spans="1:7" ht="15.75" customHeight="1" x14ac:dyDescent="0.15">
      <c r="A10" t="s">
        <v>22</v>
      </c>
      <c r="B10" s="6" t="s">
        <v>45</v>
      </c>
      <c r="C10">
        <v>1</v>
      </c>
      <c r="D10" s="6">
        <v>1</v>
      </c>
      <c r="E10" s="6">
        <v>1</v>
      </c>
      <c r="F10" s="6">
        <v>1</v>
      </c>
      <c r="G10" s="6">
        <v>1</v>
      </c>
    </row>
    <row r="11" spans="1:7" ht="15.75" customHeight="1" x14ac:dyDescent="0.15">
      <c r="B11" s="6" t="s">
        <v>46</v>
      </c>
      <c r="C11" s="6">
        <v>1.66</v>
      </c>
      <c r="D11" s="6">
        <v>1</v>
      </c>
      <c r="E11" s="6">
        <v>1</v>
      </c>
      <c r="F11" s="6">
        <v>1</v>
      </c>
      <c r="G11" s="6">
        <v>1</v>
      </c>
    </row>
    <row r="12" spans="1:7" ht="15.75" customHeight="1" x14ac:dyDescent="0.15">
      <c r="B12" s="6" t="s">
        <v>47</v>
      </c>
      <c r="C12" s="6">
        <v>2.5</v>
      </c>
      <c r="D12" s="6">
        <v>1</v>
      </c>
      <c r="E12" s="6">
        <v>1</v>
      </c>
      <c r="F12" s="6">
        <v>1</v>
      </c>
      <c r="G12" s="6">
        <v>1</v>
      </c>
    </row>
    <row r="13" spans="1:7" ht="15.75" customHeight="1" x14ac:dyDescent="0.15">
      <c r="B13" s="6" t="s">
        <v>48</v>
      </c>
      <c r="C13" s="6">
        <v>14.97</v>
      </c>
      <c r="D13" s="6">
        <v>1</v>
      </c>
      <c r="E13" s="6">
        <v>1</v>
      </c>
      <c r="F13" s="6">
        <v>1</v>
      </c>
      <c r="G13" s="6">
        <v>1</v>
      </c>
    </row>
    <row r="14" spans="1:7" ht="15.75" customHeight="1" x14ac:dyDescent="0.15">
      <c r="A14" t="s">
        <v>27</v>
      </c>
      <c r="B14" s="6" t="s">
        <v>45</v>
      </c>
      <c r="C14">
        <v>1</v>
      </c>
      <c r="D14" s="6">
        <v>1</v>
      </c>
      <c r="E14" s="6">
        <v>1</v>
      </c>
      <c r="F14" s="6">
        <v>1</v>
      </c>
      <c r="G14" s="6">
        <v>1</v>
      </c>
    </row>
    <row r="15" spans="1:7" ht="15.75" customHeight="1" x14ac:dyDescent="0.15">
      <c r="B15" s="6" t="s">
        <v>46</v>
      </c>
      <c r="C15" s="6">
        <v>1</v>
      </c>
      <c r="D15" s="6">
        <v>1</v>
      </c>
      <c r="E15" s="6">
        <v>1</v>
      </c>
      <c r="F15" s="6">
        <v>1</v>
      </c>
      <c r="G15" s="6">
        <v>1</v>
      </c>
    </row>
    <row r="16" spans="1:7" ht="15.75" customHeight="1" x14ac:dyDescent="0.15">
      <c r="B16" s="6" t="s">
        <v>47</v>
      </c>
      <c r="C16" s="6">
        <v>1</v>
      </c>
      <c r="D16" s="6">
        <v>1</v>
      </c>
      <c r="E16" s="6">
        <v>1</v>
      </c>
      <c r="F16" s="6">
        <v>1</v>
      </c>
      <c r="G16" s="6">
        <v>1</v>
      </c>
    </row>
    <row r="17" spans="1:7" ht="15.75" customHeight="1" x14ac:dyDescent="0.15">
      <c r="B17" s="6" t="s">
        <v>48</v>
      </c>
      <c r="C17" s="6">
        <v>1</v>
      </c>
      <c r="D17" s="6">
        <v>1</v>
      </c>
      <c r="E17" s="6">
        <v>1</v>
      </c>
      <c r="F17" s="6">
        <v>1</v>
      </c>
      <c r="G17" s="6">
        <v>1</v>
      </c>
    </row>
    <row r="18" spans="1:7" ht="15.75" customHeight="1" x14ac:dyDescent="0.15">
      <c r="A18" t="s">
        <v>34</v>
      </c>
      <c r="B18" s="6" t="s">
        <v>45</v>
      </c>
      <c r="C18" s="6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6" t="s">
        <v>46</v>
      </c>
      <c r="C19" s="6">
        <v>1</v>
      </c>
      <c r="D19" s="6">
        <v>2.2799999999999998</v>
      </c>
      <c r="E19">
        <v>1</v>
      </c>
      <c r="F19">
        <v>1</v>
      </c>
      <c r="G19">
        <v>1</v>
      </c>
    </row>
    <row r="20" spans="1:7" ht="15.75" customHeight="1" x14ac:dyDescent="0.15">
      <c r="B20" s="6" t="s">
        <v>47</v>
      </c>
      <c r="C20" s="6">
        <v>1</v>
      </c>
      <c r="D20" s="6">
        <v>4.62</v>
      </c>
      <c r="E20">
        <v>1</v>
      </c>
      <c r="F20">
        <v>1</v>
      </c>
      <c r="G20">
        <v>1</v>
      </c>
    </row>
    <row r="21" spans="1:7" ht="15.75" customHeight="1" x14ac:dyDescent="0.15">
      <c r="B21" s="6" t="s">
        <v>48</v>
      </c>
      <c r="C21" s="6">
        <v>1</v>
      </c>
      <c r="D21" s="6">
        <v>10.53</v>
      </c>
      <c r="E21">
        <v>2.1</v>
      </c>
      <c r="F21">
        <v>2.1</v>
      </c>
      <c r="G21">
        <v>1</v>
      </c>
    </row>
    <row r="22" spans="1:7" ht="15.75" customHeight="1" x14ac:dyDescent="0.15">
      <c r="A22" t="s">
        <v>36</v>
      </c>
      <c r="B22" s="6" t="s">
        <v>45</v>
      </c>
      <c r="C22" s="6">
        <v>1</v>
      </c>
      <c r="D22">
        <v>1</v>
      </c>
      <c r="E22">
        <v>1</v>
      </c>
      <c r="F22">
        <v>1</v>
      </c>
      <c r="G22">
        <v>1</v>
      </c>
    </row>
    <row r="23" spans="1:7" ht="15.75" customHeight="1" x14ac:dyDescent="0.15">
      <c r="B23" s="6" t="s">
        <v>46</v>
      </c>
      <c r="C23" s="6">
        <v>1</v>
      </c>
      <c r="D23">
        <v>1.66</v>
      </c>
      <c r="E23">
        <v>1</v>
      </c>
      <c r="F23">
        <v>1</v>
      </c>
      <c r="G23">
        <v>1</v>
      </c>
    </row>
    <row r="24" spans="1:7" ht="15.75" customHeight="1" x14ac:dyDescent="0.15">
      <c r="B24" s="6" t="s">
        <v>47</v>
      </c>
      <c r="C24" s="6">
        <v>1</v>
      </c>
      <c r="D24">
        <v>2.5</v>
      </c>
      <c r="E24">
        <v>1</v>
      </c>
      <c r="F24">
        <v>1</v>
      </c>
      <c r="G24">
        <v>1</v>
      </c>
    </row>
    <row r="25" spans="1:7" ht="15.75" customHeight="1" x14ac:dyDescent="0.15">
      <c r="B25" s="6" t="s">
        <v>48</v>
      </c>
      <c r="C25" s="6">
        <v>1</v>
      </c>
      <c r="D25">
        <v>14.97</v>
      </c>
      <c r="E25">
        <v>1.92</v>
      </c>
      <c r="F25">
        <v>1.92</v>
      </c>
      <c r="G25">
        <v>1</v>
      </c>
    </row>
    <row r="26" spans="1:7" ht="15.75" customHeight="1" x14ac:dyDescent="0.15">
      <c r="A26" t="s">
        <v>37</v>
      </c>
      <c r="B26" s="6" t="s">
        <v>45</v>
      </c>
      <c r="C26" s="6">
        <v>1</v>
      </c>
      <c r="D26">
        <v>1</v>
      </c>
      <c r="E26">
        <v>1</v>
      </c>
      <c r="F26">
        <v>1</v>
      </c>
      <c r="G26">
        <v>1</v>
      </c>
    </row>
    <row r="27" spans="1:7" ht="15.75" customHeight="1" x14ac:dyDescent="0.15">
      <c r="B27" s="6" t="s">
        <v>46</v>
      </c>
      <c r="C27" s="6">
        <v>1</v>
      </c>
      <c r="D27">
        <v>1</v>
      </c>
      <c r="E27">
        <v>1</v>
      </c>
      <c r="F27">
        <v>1</v>
      </c>
      <c r="G27">
        <v>1</v>
      </c>
    </row>
    <row r="28" spans="1:7" ht="15.75" customHeight="1" x14ac:dyDescent="0.15">
      <c r="B28" s="6" t="s">
        <v>47</v>
      </c>
      <c r="C28" s="6">
        <v>1</v>
      </c>
      <c r="D28">
        <v>1</v>
      </c>
      <c r="E28">
        <v>1</v>
      </c>
      <c r="F28">
        <v>1</v>
      </c>
      <c r="G28">
        <v>1</v>
      </c>
    </row>
    <row r="29" spans="1:7" ht="15.75" customHeight="1" x14ac:dyDescent="0.15">
      <c r="B29" s="6" t="s">
        <v>48</v>
      </c>
      <c r="C29" s="6">
        <v>1</v>
      </c>
      <c r="D29">
        <v>1</v>
      </c>
      <c r="E29">
        <v>1</v>
      </c>
      <c r="F29">
        <v>1</v>
      </c>
      <c r="G29">
        <v>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D35" sqref="D35"/>
    </sheetView>
  </sheetViews>
  <sheetFormatPr baseColWidth="10" defaultColWidth="14.5" defaultRowHeight="15.75" customHeight="1" x14ac:dyDescent="0.15"/>
  <cols>
    <col min="1" max="1" width="33.83203125" customWidth="1"/>
    <col min="2" max="2" width="15.5" customWidth="1"/>
  </cols>
  <sheetData>
    <row r="1" spans="1:7" ht="15.75" customHeight="1" x14ac:dyDescent="0.15">
      <c r="A1" s="6" t="s">
        <v>10</v>
      </c>
      <c r="B1" s="13" t="s">
        <v>53</v>
      </c>
      <c r="C1" t="s">
        <v>26</v>
      </c>
      <c r="D1" t="s">
        <v>25</v>
      </c>
      <c r="E1" t="s">
        <v>23</v>
      </c>
    </row>
    <row r="2" spans="1:7" ht="15.75" customHeight="1" x14ac:dyDescent="0.15">
      <c r="A2" s="13" t="s">
        <v>16</v>
      </c>
      <c r="B2" s="13">
        <v>1</v>
      </c>
      <c r="C2">
        <v>1</v>
      </c>
      <c r="D2" s="13">
        <v>1</v>
      </c>
      <c r="E2" s="13">
        <v>1</v>
      </c>
      <c r="F2" s="6"/>
      <c r="G2" s="6"/>
    </row>
    <row r="3" spans="1:7" ht="15.75" customHeight="1" x14ac:dyDescent="0.15">
      <c r="A3" s="13" t="s">
        <v>21</v>
      </c>
      <c r="B3" s="13">
        <v>1</v>
      </c>
      <c r="C3">
        <v>2.0099999999999998</v>
      </c>
      <c r="D3" s="13">
        <v>3.39</v>
      </c>
      <c r="E3" s="13">
        <v>11.89</v>
      </c>
      <c r="F3" s="6"/>
      <c r="G3" s="6"/>
    </row>
    <row r="4" spans="1:7" ht="15.75" customHeight="1" x14ac:dyDescent="0.15">
      <c r="A4" s="13" t="s">
        <v>22</v>
      </c>
      <c r="B4" s="13">
        <v>1</v>
      </c>
      <c r="C4">
        <v>2.0099999999999998</v>
      </c>
      <c r="D4" s="13">
        <v>3.39</v>
      </c>
      <c r="E4" s="13">
        <v>11.89</v>
      </c>
      <c r="F4" s="6"/>
      <c r="G4" s="6"/>
    </row>
    <row r="5" spans="1:7" ht="15.75" customHeight="1" x14ac:dyDescent="0.15">
      <c r="A5" s="13" t="s">
        <v>24</v>
      </c>
      <c r="B5" s="13">
        <v>1</v>
      </c>
      <c r="C5">
        <v>2.0099999999999998</v>
      </c>
      <c r="D5" s="13">
        <v>3.39</v>
      </c>
      <c r="E5" s="13">
        <v>11.89</v>
      </c>
      <c r="F5" s="6"/>
      <c r="G5" s="6"/>
    </row>
    <row r="6" spans="1:7" ht="15.75" customHeight="1" x14ac:dyDescent="0.15">
      <c r="A6" s="13" t="s">
        <v>27</v>
      </c>
      <c r="B6" s="13">
        <v>1</v>
      </c>
      <c r="C6">
        <v>1</v>
      </c>
      <c r="D6" s="13">
        <v>999.99</v>
      </c>
      <c r="E6" s="13">
        <v>999.99</v>
      </c>
      <c r="F6" s="6"/>
      <c r="G6" s="6"/>
    </row>
    <row r="7" spans="1:7" ht="15.75" customHeight="1" x14ac:dyDescent="0.15">
      <c r="A7" s="13" t="s">
        <v>28</v>
      </c>
      <c r="B7" s="13">
        <v>1</v>
      </c>
      <c r="C7">
        <v>1</v>
      </c>
      <c r="D7" s="13">
        <v>1</v>
      </c>
      <c r="E7" s="13">
        <v>1</v>
      </c>
      <c r="F7" s="6"/>
      <c r="G7" s="6"/>
    </row>
    <row r="8" spans="1:7" ht="15.75" customHeight="1" x14ac:dyDescent="0.15">
      <c r="A8" s="13" t="s">
        <v>54</v>
      </c>
      <c r="B8" s="13">
        <v>1</v>
      </c>
      <c r="C8">
        <v>1</v>
      </c>
      <c r="D8" s="13">
        <v>1</v>
      </c>
      <c r="E8" s="13">
        <v>1</v>
      </c>
      <c r="F8" s="6"/>
      <c r="G8" s="6"/>
    </row>
    <row r="9" spans="1:7" ht="15.75" customHeight="1" x14ac:dyDescent="0.15">
      <c r="A9" s="13" t="s">
        <v>31</v>
      </c>
      <c r="B9" s="13">
        <v>1</v>
      </c>
      <c r="C9">
        <v>1</v>
      </c>
      <c r="D9" s="13">
        <v>1</v>
      </c>
      <c r="E9" s="13">
        <v>1</v>
      </c>
      <c r="F9" s="6"/>
      <c r="G9" s="6"/>
    </row>
    <row r="10" spans="1:7" ht="15.75" customHeight="1" x14ac:dyDescent="0.15">
      <c r="B10" s="6"/>
      <c r="D10" s="6"/>
      <c r="E10" s="6"/>
      <c r="F10" s="6"/>
      <c r="G10" s="6"/>
    </row>
    <row r="11" spans="1:7" ht="15.75" customHeight="1" x14ac:dyDescent="0.15">
      <c r="B11" s="6"/>
      <c r="D11" s="6"/>
      <c r="E11" s="6"/>
      <c r="F11" s="6"/>
      <c r="G11" s="6"/>
    </row>
    <row r="12" spans="1:7" ht="15.75" customHeight="1" x14ac:dyDescent="0.15">
      <c r="B12" s="6"/>
      <c r="D12" s="6"/>
      <c r="E12" s="6"/>
      <c r="F12" s="6"/>
      <c r="G12" s="6"/>
    </row>
    <row r="13" spans="1:7" ht="15.75" customHeight="1" x14ac:dyDescent="0.15">
      <c r="B13" s="6"/>
      <c r="D13" s="6"/>
      <c r="E13" s="6"/>
      <c r="F13" s="6"/>
      <c r="G13" s="6"/>
    </row>
    <row r="14" spans="1:7" ht="15.75" customHeight="1" x14ac:dyDescent="0.15">
      <c r="B14" s="6"/>
      <c r="D14" s="6"/>
      <c r="E14" s="6"/>
      <c r="F14" s="6"/>
      <c r="G14" s="6"/>
    </row>
    <row r="15" spans="1:7" ht="15.75" customHeight="1" x14ac:dyDescent="0.15">
      <c r="B15" s="6"/>
      <c r="D15" s="6"/>
      <c r="E15" s="6"/>
      <c r="F15" s="6"/>
      <c r="G15" s="6"/>
    </row>
    <row r="16" spans="1:7" ht="15.75" customHeight="1" x14ac:dyDescent="0.15">
      <c r="B16" s="6"/>
      <c r="D16" s="6"/>
      <c r="E16" s="6"/>
      <c r="F16" s="6"/>
      <c r="G16" s="6"/>
    </row>
    <row r="17" spans="2:7" ht="15.75" customHeight="1" x14ac:dyDescent="0.15">
      <c r="B17" s="6"/>
      <c r="D17" s="6"/>
      <c r="E17" s="6"/>
      <c r="F17" s="6"/>
      <c r="G17" s="6"/>
    </row>
    <row r="18" spans="2:7" ht="15.75" customHeight="1" x14ac:dyDescent="0.15">
      <c r="B18" s="6"/>
      <c r="C18" s="6"/>
    </row>
    <row r="19" spans="2:7" ht="15.75" customHeight="1" x14ac:dyDescent="0.15">
      <c r="B19" s="6"/>
      <c r="C19" s="6"/>
    </row>
    <row r="20" spans="2:7" ht="15.75" customHeight="1" x14ac:dyDescent="0.15">
      <c r="B20" s="6"/>
      <c r="C20" s="6"/>
    </row>
    <row r="21" spans="2:7" ht="15.75" customHeight="1" x14ac:dyDescent="0.15">
      <c r="B21" s="6"/>
      <c r="C21" s="6"/>
    </row>
    <row r="22" spans="2:7" ht="15.75" customHeight="1" x14ac:dyDescent="0.15">
      <c r="B22" s="6"/>
      <c r="C22" s="6"/>
    </row>
    <row r="23" spans="2:7" ht="15.75" customHeight="1" x14ac:dyDescent="0.15">
      <c r="B23" s="6"/>
      <c r="C23" s="6"/>
    </row>
    <row r="24" spans="2:7" ht="15.75" customHeight="1" x14ac:dyDescent="0.15">
      <c r="B24" s="6"/>
      <c r="C24" s="6"/>
    </row>
    <row r="25" spans="2:7" ht="15.75" customHeight="1" x14ac:dyDescent="0.15">
      <c r="B25" s="6"/>
      <c r="C25" s="6"/>
    </row>
    <row r="26" spans="2:7" ht="15.75" customHeight="1" x14ac:dyDescent="0.15">
      <c r="B26" s="6"/>
      <c r="C26" s="6"/>
    </row>
    <row r="27" spans="2:7" ht="15.75" customHeight="1" x14ac:dyDescent="0.15">
      <c r="B27" s="6"/>
      <c r="C27" s="6"/>
    </row>
    <row r="28" spans="2:7" ht="15.75" customHeight="1" x14ac:dyDescent="0.15">
      <c r="B28" s="6"/>
      <c r="C28" s="6"/>
    </row>
    <row r="29" spans="2:7" ht="15.75" customHeight="1" x14ac:dyDescent="0.15">
      <c r="B29" s="6"/>
      <c r="C29" s="6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A2" sqref="A2:D2"/>
    </sheetView>
  </sheetViews>
  <sheetFormatPr baseColWidth="10" defaultColWidth="14.5" defaultRowHeight="15.75" customHeight="1" x14ac:dyDescent="0.15"/>
  <sheetData>
    <row r="1" spans="1:4" ht="15.75" customHeight="1" x14ac:dyDescent="0.15">
      <c r="A1" t="s">
        <v>12</v>
      </c>
      <c r="B1" t="s">
        <v>13</v>
      </c>
      <c r="C1" t="s">
        <v>14</v>
      </c>
      <c r="D1" t="s">
        <v>15</v>
      </c>
    </row>
    <row r="2" spans="1:4" ht="15.75" customHeight="1" x14ac:dyDescent="0.15">
      <c r="A2" s="6">
        <v>45</v>
      </c>
      <c r="B2" s="6">
        <v>361.6</v>
      </c>
      <c r="C2" s="6">
        <v>174.7</v>
      </c>
      <c r="D2" s="6">
        <v>174.7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/>
  </sheetViews>
  <sheetFormatPr baseColWidth="10" defaultColWidth="14.5" defaultRowHeight="15.75" customHeight="1" x14ac:dyDescent="0.15"/>
  <cols>
    <col min="1" max="1" width="25.83203125" customWidth="1"/>
  </cols>
  <sheetData>
    <row r="1" spans="1:6" ht="15.75" customHeight="1" x14ac:dyDescent="0.15">
      <c r="A1" s="6" t="s">
        <v>55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6" t="s">
        <v>45</v>
      </c>
      <c r="B2">
        <v>1</v>
      </c>
      <c r="C2">
        <v>1</v>
      </c>
      <c r="D2">
        <v>1</v>
      </c>
      <c r="E2">
        <v>1</v>
      </c>
      <c r="F2">
        <v>1</v>
      </c>
    </row>
    <row r="3" spans="1:6" ht="15.75" customHeight="1" x14ac:dyDescent="0.15">
      <c r="A3" s="6" t="s">
        <v>46</v>
      </c>
      <c r="B3">
        <v>1.26</v>
      </c>
      <c r="C3">
        <v>1.26</v>
      </c>
      <c r="D3">
        <v>1</v>
      </c>
      <c r="E3">
        <v>1</v>
      </c>
      <c r="F3">
        <v>1</v>
      </c>
    </row>
    <row r="4" spans="1:6" ht="15.75" customHeight="1" x14ac:dyDescent="0.15">
      <c r="A4" s="6" t="s">
        <v>47</v>
      </c>
      <c r="B4">
        <v>1.68</v>
      </c>
      <c r="C4">
        <v>1.68</v>
      </c>
      <c r="D4">
        <v>1</v>
      </c>
      <c r="E4">
        <v>1</v>
      </c>
      <c r="F4">
        <v>1</v>
      </c>
    </row>
    <row r="5" spans="1:6" ht="15.75" customHeight="1" x14ac:dyDescent="0.15">
      <c r="A5" s="6" t="s">
        <v>48</v>
      </c>
      <c r="B5">
        <v>2.65</v>
      </c>
      <c r="C5">
        <v>2.65</v>
      </c>
      <c r="D5">
        <v>2.0699999999999998</v>
      </c>
      <c r="E5">
        <v>2.0699999999999998</v>
      </c>
      <c r="F5">
        <v>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D28" sqref="D28"/>
    </sheetView>
  </sheetViews>
  <sheetFormatPr baseColWidth="10" defaultColWidth="14.5" defaultRowHeight="15.75" customHeight="1" x14ac:dyDescent="0.15"/>
  <sheetData>
    <row r="1" spans="1:6" ht="15.75" customHeight="1" x14ac:dyDescent="0.15">
      <c r="A1" s="6" t="s">
        <v>49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6" t="s">
        <v>34</v>
      </c>
      <c r="B2">
        <v>1.04</v>
      </c>
      <c r="C2">
        <v>1.04</v>
      </c>
      <c r="D2">
        <v>1.04</v>
      </c>
      <c r="E2">
        <v>1.04</v>
      </c>
      <c r="F2">
        <v>1.04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B34" sqref="B34"/>
    </sheetView>
  </sheetViews>
  <sheetFormatPr baseColWidth="10" defaultColWidth="14.5" defaultRowHeight="15.75" customHeight="1" x14ac:dyDescent="0.15"/>
  <sheetData>
    <row r="1" spans="1:4" ht="15.75" customHeight="1" x14ac:dyDescent="0.2">
      <c r="A1" s="14" t="s">
        <v>53</v>
      </c>
      <c r="B1" s="14" t="s">
        <v>26</v>
      </c>
      <c r="C1" s="14" t="s">
        <v>25</v>
      </c>
      <c r="D1" s="14" t="s">
        <v>23</v>
      </c>
    </row>
    <row r="2" spans="1:4" ht="15.75" customHeight="1" x14ac:dyDescent="0.2">
      <c r="A2" s="15">
        <v>1</v>
      </c>
      <c r="B2" s="15">
        <v>5</v>
      </c>
      <c r="C2" s="15">
        <v>6.4</v>
      </c>
      <c r="D2" s="15">
        <v>46.5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5"/>
  <sheetViews>
    <sheetView workbookViewId="0">
      <selection activeCell="A2" sqref="A2"/>
    </sheetView>
  </sheetViews>
  <sheetFormatPr baseColWidth="10" defaultColWidth="14.5" defaultRowHeight="15.75" customHeight="1" x14ac:dyDescent="0.15"/>
  <cols>
    <col min="1" max="1" width="37.6640625" customWidth="1"/>
  </cols>
  <sheetData>
    <row r="1" spans="1:6" ht="15.75" customHeight="1" x14ac:dyDescent="0.15">
      <c r="A1" s="6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6" t="s">
        <v>73</v>
      </c>
      <c r="B2" s="6">
        <v>1</v>
      </c>
      <c r="C2" s="6">
        <v>1</v>
      </c>
      <c r="D2" s="6">
        <v>1</v>
      </c>
      <c r="E2" s="6">
        <v>0.9</v>
      </c>
      <c r="F2" s="6">
        <v>0.9</v>
      </c>
    </row>
    <row r="3" spans="1:6" ht="15.75" customHeight="1" x14ac:dyDescent="0.15">
      <c r="A3" s="6"/>
      <c r="B3" s="6"/>
      <c r="C3" s="6"/>
      <c r="D3" s="6"/>
      <c r="E3" s="6"/>
      <c r="F3" s="6"/>
    </row>
    <row r="4" spans="1:6" ht="15.75" customHeight="1" x14ac:dyDescent="0.15">
      <c r="A4" s="6"/>
      <c r="B4" s="6"/>
      <c r="C4" s="6"/>
      <c r="D4" s="6"/>
      <c r="E4" s="6"/>
      <c r="F4" s="6"/>
    </row>
    <row r="5" spans="1:6" ht="15.75" customHeight="1" x14ac:dyDescent="0.15">
      <c r="A5" s="6"/>
      <c r="B5" s="6"/>
      <c r="C5" s="6"/>
      <c r="D5" s="6"/>
      <c r="E5" s="6"/>
      <c r="F5" s="6"/>
    </row>
  </sheetData>
  <pageMargins left="0.75" right="0.75" top="1" bottom="1" header="0.5" footer="0.5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E35" sqref="E35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</cols>
  <sheetData>
    <row r="1" spans="1:2" ht="15.75" customHeight="1" x14ac:dyDescent="0.15">
      <c r="A1" s="2" t="s">
        <v>2</v>
      </c>
      <c r="B1" s="2" t="s">
        <v>5</v>
      </c>
    </row>
    <row r="2" spans="1:2" ht="15.75" customHeight="1" x14ac:dyDescent="0.15">
      <c r="A2" s="4">
        <v>2017</v>
      </c>
      <c r="B2" s="5">
        <v>3095470</v>
      </c>
    </row>
    <row r="3" spans="1:2" ht="15.75" customHeight="1" x14ac:dyDescent="0.15">
      <c r="A3" s="4">
        <v>2018</v>
      </c>
      <c r="B3" s="5">
        <v>3071259</v>
      </c>
    </row>
    <row r="4" spans="1:2" ht="15.75" customHeight="1" x14ac:dyDescent="0.15">
      <c r="A4" s="4">
        <v>2019</v>
      </c>
      <c r="B4" s="5">
        <v>3045241</v>
      </c>
    </row>
    <row r="5" spans="1:2" ht="15.75" customHeight="1" x14ac:dyDescent="0.15">
      <c r="A5" s="4">
        <v>2020</v>
      </c>
      <c r="B5" s="5">
        <v>3017266</v>
      </c>
    </row>
    <row r="6" spans="1:2" ht="15.75" customHeight="1" x14ac:dyDescent="0.15">
      <c r="A6" s="4">
        <v>2021</v>
      </c>
      <c r="B6" s="5">
        <v>2990677</v>
      </c>
    </row>
    <row r="7" spans="1:2" ht="15.75" customHeight="1" x14ac:dyDescent="0.15">
      <c r="A7" s="4">
        <v>2022</v>
      </c>
      <c r="B7" s="5">
        <v>2962144</v>
      </c>
    </row>
    <row r="8" spans="1:2" ht="15.75" customHeight="1" x14ac:dyDescent="0.15">
      <c r="A8" s="4">
        <v>2023</v>
      </c>
      <c r="B8" s="5">
        <v>2931643</v>
      </c>
    </row>
    <row r="9" spans="1:2" ht="15.75" customHeight="1" x14ac:dyDescent="0.15">
      <c r="A9" s="4">
        <v>2024</v>
      </c>
      <c r="B9" s="5">
        <v>2899255</v>
      </c>
    </row>
    <row r="10" spans="1:2" ht="15.75" customHeight="1" x14ac:dyDescent="0.15">
      <c r="A10" s="4">
        <v>2025</v>
      </c>
      <c r="B10" s="5">
        <v>2865008</v>
      </c>
    </row>
    <row r="11" spans="1:2" ht="15.75" customHeight="1" x14ac:dyDescent="0.15">
      <c r="A11" s="4">
        <v>2026</v>
      </c>
      <c r="B11" s="5">
        <v>2836142</v>
      </c>
    </row>
    <row r="12" spans="1:2" ht="15.75" customHeight="1" x14ac:dyDescent="0.15">
      <c r="A12" s="4">
        <v>2027</v>
      </c>
      <c r="B12" s="5">
        <v>2805541</v>
      </c>
    </row>
    <row r="13" spans="1:2" ht="15.75" customHeight="1" x14ac:dyDescent="0.15">
      <c r="A13" s="4">
        <v>2028</v>
      </c>
      <c r="B13" s="5">
        <v>2773236</v>
      </c>
    </row>
    <row r="14" spans="1:2" ht="15.75" customHeight="1" x14ac:dyDescent="0.15">
      <c r="A14" s="4">
        <v>2029</v>
      </c>
      <c r="B14" s="5">
        <v>2739273</v>
      </c>
    </row>
    <row r="15" spans="1:2" ht="15.75" customHeight="1" x14ac:dyDescent="0.15">
      <c r="A15" s="4">
        <v>2030</v>
      </c>
      <c r="B15" s="5">
        <v>2703670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D18" sqref="D18"/>
    </sheetView>
  </sheetViews>
  <sheetFormatPr baseColWidth="10" defaultColWidth="14.5" defaultRowHeight="15.75" customHeight="1" x14ac:dyDescent="0.15"/>
  <cols>
    <col min="1" max="1" width="70.83203125" customWidth="1"/>
  </cols>
  <sheetData>
    <row r="1" spans="1:6" ht="15.75" customHeight="1" x14ac:dyDescent="0.15">
      <c r="A1" s="6" t="s">
        <v>78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6" t="s">
        <v>57</v>
      </c>
      <c r="B2" s="6">
        <v>1</v>
      </c>
      <c r="C2" s="6">
        <v>1</v>
      </c>
      <c r="D2" s="6">
        <v>1</v>
      </c>
      <c r="E2" s="6">
        <v>1</v>
      </c>
      <c r="F2" s="6">
        <v>1</v>
      </c>
    </row>
    <row r="3" spans="1:6" ht="15.75" customHeight="1" x14ac:dyDescent="0.15">
      <c r="A3" s="6" t="s">
        <v>58</v>
      </c>
      <c r="B3" s="6">
        <v>1</v>
      </c>
      <c r="C3" s="6">
        <v>1</v>
      </c>
      <c r="D3" s="6">
        <v>1.43</v>
      </c>
      <c r="E3" s="6">
        <v>1.43</v>
      </c>
      <c r="F3" s="6">
        <v>1</v>
      </c>
    </row>
    <row r="4" spans="1:6" ht="15.75" customHeight="1" x14ac:dyDescent="0.15">
      <c r="A4" s="6" t="s">
        <v>59</v>
      </c>
      <c r="B4" s="6">
        <v>1</v>
      </c>
      <c r="C4" s="6">
        <v>1</v>
      </c>
      <c r="D4" s="6">
        <v>1.6</v>
      </c>
      <c r="E4" s="6">
        <v>1.6</v>
      </c>
      <c r="F4" s="6">
        <v>1</v>
      </c>
    </row>
    <row r="5" spans="1:6" ht="15.75" customHeight="1" x14ac:dyDescent="0.15">
      <c r="A5" s="6" t="s">
        <v>60</v>
      </c>
      <c r="B5" s="6">
        <v>1</v>
      </c>
      <c r="C5" s="6">
        <v>1</v>
      </c>
      <c r="D5" s="6">
        <v>2.39</v>
      </c>
      <c r="E5" s="6">
        <v>2.39</v>
      </c>
      <c r="F5" s="6">
        <v>1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A4" sqref="A4:XFD4"/>
    </sheetView>
  </sheetViews>
  <sheetFormatPr baseColWidth="10" defaultColWidth="14.5" defaultRowHeight="15.75" customHeight="1" x14ac:dyDescent="0.15"/>
  <cols>
    <col min="1" max="1" width="43.1640625" customWidth="1"/>
    <col min="2" max="6" width="13.5" customWidth="1"/>
  </cols>
  <sheetData>
    <row r="1" spans="1:6" ht="15.75" customHeight="1" x14ac:dyDescent="0.15">
      <c r="A1" s="6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" x14ac:dyDescent="0.2">
      <c r="A2" s="6" t="s">
        <v>74</v>
      </c>
      <c r="B2" s="16">
        <v>5.16</v>
      </c>
      <c r="C2" s="16">
        <v>5.16</v>
      </c>
      <c r="D2" s="16">
        <v>1</v>
      </c>
      <c r="E2" s="17">
        <v>1</v>
      </c>
      <c r="F2" s="18">
        <v>1</v>
      </c>
    </row>
    <row r="3" spans="1:6" ht="15" x14ac:dyDescent="0.2">
      <c r="A3" s="6" t="s">
        <v>75</v>
      </c>
      <c r="B3" s="16">
        <v>1</v>
      </c>
      <c r="C3" s="16">
        <v>1</v>
      </c>
      <c r="D3" s="16">
        <v>1.82</v>
      </c>
      <c r="E3" s="18">
        <v>1.82</v>
      </c>
      <c r="F3" s="18">
        <v>1</v>
      </c>
    </row>
    <row r="4" spans="1:6" ht="15.75" customHeight="1" x14ac:dyDescent="0.15">
      <c r="A4" s="6"/>
      <c r="B4" s="6"/>
      <c r="C4" s="6"/>
      <c r="D4" s="6"/>
      <c r="E4" s="6"/>
      <c r="F4" s="6"/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A2" sqref="A2"/>
    </sheetView>
  </sheetViews>
  <sheetFormatPr baseColWidth="10" defaultColWidth="14.5" defaultRowHeight="15.75" customHeight="1" x14ac:dyDescent="0.15"/>
  <cols>
    <col min="1" max="5" width="13.5" customWidth="1"/>
  </cols>
  <sheetData>
    <row r="1" spans="1:5" ht="15.75" customHeight="1" x14ac:dyDescent="0.15">
      <c r="A1" t="s">
        <v>11</v>
      </c>
      <c r="B1" t="s">
        <v>12</v>
      </c>
      <c r="C1" t="s">
        <v>13</v>
      </c>
      <c r="D1" t="s">
        <v>14</v>
      </c>
      <c r="E1" t="s">
        <v>15</v>
      </c>
    </row>
    <row r="2" spans="1:5" ht="15" x14ac:dyDescent="0.2">
      <c r="A2" s="16" t="s">
        <v>45</v>
      </c>
      <c r="B2" s="16" t="s">
        <v>45</v>
      </c>
      <c r="C2" s="16" t="s">
        <v>47</v>
      </c>
      <c r="D2" s="16" t="s">
        <v>47</v>
      </c>
      <c r="E2" s="17" t="s">
        <v>48</v>
      </c>
    </row>
    <row r="3" spans="1:5" ht="15.75" customHeight="1" x14ac:dyDescent="0.15">
      <c r="A3" s="6"/>
      <c r="B3" s="6"/>
      <c r="C3" s="6"/>
      <c r="D3" s="6"/>
      <c r="E3" s="6"/>
    </row>
    <row r="4" spans="1:5" ht="15.75" customHeight="1" x14ac:dyDescent="0.15">
      <c r="A4" s="6"/>
      <c r="B4" s="6"/>
      <c r="C4" s="6"/>
      <c r="D4" s="6"/>
      <c r="E4" s="6"/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5"/>
  <sheetViews>
    <sheetView workbookViewId="0">
      <selection activeCell="A8" sqref="A8"/>
    </sheetView>
  </sheetViews>
  <sheetFormatPr baseColWidth="10" defaultColWidth="14.5" defaultRowHeight="15.75" customHeight="1" x14ac:dyDescent="0.15"/>
  <cols>
    <col min="1" max="1" width="43.6640625" customWidth="1"/>
    <col min="2" max="2" width="20" customWidth="1"/>
    <col min="3" max="3" width="20.5" customWidth="1"/>
    <col min="4" max="4" width="20.1640625" customWidth="1"/>
  </cols>
  <sheetData>
    <row r="1" spans="1:7" ht="15.75" customHeight="1" x14ac:dyDescent="0.15">
      <c r="A1" s="6" t="s">
        <v>56</v>
      </c>
      <c r="B1" s="6" t="s">
        <v>61</v>
      </c>
      <c r="C1" s="6" t="s">
        <v>62</v>
      </c>
      <c r="D1" s="6" t="s">
        <v>63</v>
      </c>
    </row>
    <row r="2" spans="1:7" ht="15.75" customHeight="1" x14ac:dyDescent="0.15">
      <c r="A2" s="6" t="s">
        <v>64</v>
      </c>
      <c r="B2" s="6">
        <v>0.621</v>
      </c>
      <c r="C2" s="6">
        <v>0.85</v>
      </c>
      <c r="D2" s="6">
        <v>0.35</v>
      </c>
      <c r="E2" s="6"/>
      <c r="F2" s="19"/>
      <c r="G2" s="6"/>
    </row>
    <row r="3" spans="1:7" ht="15.75" customHeight="1" x14ac:dyDescent="0.15">
      <c r="A3" s="6" t="s">
        <v>75</v>
      </c>
      <c r="B3" s="6">
        <v>0.247</v>
      </c>
      <c r="C3" s="6">
        <v>0.85</v>
      </c>
      <c r="D3" s="6">
        <v>3.56</v>
      </c>
      <c r="E3" s="6"/>
      <c r="F3" s="19"/>
      <c r="G3" s="6"/>
    </row>
    <row r="4" spans="1:7" ht="15.75" customHeight="1" x14ac:dyDescent="0.15">
      <c r="A4" s="6" t="s">
        <v>76</v>
      </c>
      <c r="B4" s="6">
        <v>0</v>
      </c>
      <c r="C4" s="6">
        <v>0.85</v>
      </c>
      <c r="D4" s="6">
        <v>48</v>
      </c>
      <c r="E4" s="6"/>
      <c r="F4" s="19"/>
      <c r="G4" s="6"/>
    </row>
    <row r="5" spans="1:7" ht="15.75" customHeight="1" x14ac:dyDescent="0.15">
      <c r="A5" s="6" t="s">
        <v>74</v>
      </c>
      <c r="B5" s="6">
        <v>0.61</v>
      </c>
      <c r="C5" s="6">
        <v>0.85</v>
      </c>
      <c r="D5" s="6">
        <v>3.56</v>
      </c>
      <c r="E5" s="6"/>
      <c r="F5" s="19"/>
      <c r="G5" s="6"/>
    </row>
    <row r="6" spans="1:7" ht="15.75" customHeight="1" x14ac:dyDescent="0.15">
      <c r="A6" t="s">
        <v>77</v>
      </c>
      <c r="B6" s="6">
        <v>0</v>
      </c>
      <c r="C6" s="6">
        <v>0.85</v>
      </c>
      <c r="D6" s="6">
        <v>25</v>
      </c>
      <c r="E6" s="6"/>
      <c r="F6" s="19"/>
      <c r="G6" s="6"/>
    </row>
    <row r="7" spans="1:7" ht="15.75" customHeight="1" x14ac:dyDescent="0.15">
      <c r="A7" t="s">
        <v>79</v>
      </c>
      <c r="B7" s="6">
        <v>0</v>
      </c>
      <c r="C7" s="6">
        <v>0.85</v>
      </c>
      <c r="D7" s="6">
        <v>1.8</v>
      </c>
      <c r="E7" s="6"/>
      <c r="F7" s="19"/>
      <c r="G7" s="6"/>
    </row>
    <row r="8" spans="1:7" ht="15.75" customHeight="1" x14ac:dyDescent="0.15">
      <c r="A8" s="32" t="s">
        <v>95</v>
      </c>
      <c r="B8" s="32">
        <v>0.96</v>
      </c>
      <c r="C8" s="33">
        <v>0.85</v>
      </c>
      <c r="D8" s="33">
        <v>1</v>
      </c>
      <c r="E8" s="6"/>
      <c r="F8" s="6"/>
      <c r="G8" s="6"/>
    </row>
    <row r="9" spans="1:7" ht="15.75" customHeight="1" x14ac:dyDescent="0.15">
      <c r="A9" s="32" t="s">
        <v>96</v>
      </c>
      <c r="B9" s="32">
        <v>1.6E-2</v>
      </c>
      <c r="C9" s="33">
        <v>0.85</v>
      </c>
      <c r="D9" s="33">
        <v>1</v>
      </c>
      <c r="E9" s="6"/>
      <c r="F9" s="6"/>
      <c r="G9" s="6"/>
    </row>
    <row r="10" spans="1:7" ht="15.75" customHeight="1" x14ac:dyDescent="0.15">
      <c r="A10" s="32" t="s">
        <v>97</v>
      </c>
      <c r="B10" s="32">
        <v>0</v>
      </c>
      <c r="C10" s="33">
        <v>0.85</v>
      </c>
      <c r="D10" s="33">
        <v>1</v>
      </c>
      <c r="E10" s="6"/>
      <c r="F10" s="6"/>
      <c r="G10" s="6"/>
    </row>
    <row r="11" spans="1:7" ht="15.75" customHeight="1" x14ac:dyDescent="0.15">
      <c r="A11" s="32" t="s">
        <v>98</v>
      </c>
      <c r="B11" s="32">
        <v>1.6E-2</v>
      </c>
      <c r="C11" s="33">
        <v>0.85</v>
      </c>
      <c r="D11" s="33">
        <v>1</v>
      </c>
      <c r="E11" s="6"/>
      <c r="F11" s="6"/>
      <c r="G11" s="6"/>
    </row>
    <row r="12" spans="1:7" ht="15.75" customHeight="1" x14ac:dyDescent="0.15">
      <c r="A12" s="32" t="s">
        <v>99</v>
      </c>
      <c r="B12" s="34">
        <v>1.6E-2</v>
      </c>
      <c r="C12" s="33">
        <v>0.85</v>
      </c>
      <c r="D12" s="33">
        <v>1</v>
      </c>
      <c r="E12" s="6"/>
      <c r="F12" s="6"/>
      <c r="G12" s="6"/>
    </row>
    <row r="13" spans="1:7" ht="15.75" customHeight="1" x14ac:dyDescent="0.15">
      <c r="A13" s="32" t="s">
        <v>100</v>
      </c>
      <c r="B13" s="32">
        <v>0</v>
      </c>
      <c r="C13" s="33">
        <v>0.85</v>
      </c>
      <c r="D13" s="33">
        <v>1</v>
      </c>
      <c r="E13" s="6"/>
      <c r="F13" s="6"/>
      <c r="G13" s="6"/>
    </row>
    <row r="14" spans="1:7" ht="15.75" customHeight="1" x14ac:dyDescent="0.15">
      <c r="A14" s="32" t="s">
        <v>101</v>
      </c>
      <c r="B14" s="32">
        <v>0.35099999999999998</v>
      </c>
      <c r="C14" s="33">
        <v>0.85</v>
      </c>
      <c r="D14" s="32">
        <v>1</v>
      </c>
    </row>
    <row r="15" spans="1:7" ht="15.75" customHeight="1" x14ac:dyDescent="0.15">
      <c r="A15" s="32" t="s">
        <v>102</v>
      </c>
      <c r="B15" s="32">
        <v>0</v>
      </c>
      <c r="C15" s="33">
        <v>0.85</v>
      </c>
      <c r="D15" s="32">
        <v>1</v>
      </c>
    </row>
    <row r="16" spans="1:7" ht="15.75" customHeight="1" x14ac:dyDescent="0.15">
      <c r="A16" s="32" t="s">
        <v>103</v>
      </c>
      <c r="B16" s="32">
        <v>0</v>
      </c>
      <c r="C16" s="33">
        <v>0.85</v>
      </c>
      <c r="D16" s="32">
        <v>1</v>
      </c>
    </row>
    <row r="17" spans="1:4" ht="15.75" customHeight="1" x14ac:dyDescent="0.15">
      <c r="A17" s="23" t="s">
        <v>105</v>
      </c>
      <c r="B17" s="6">
        <v>0</v>
      </c>
      <c r="C17" s="33">
        <v>0.85</v>
      </c>
      <c r="D17" s="39">
        <v>1</v>
      </c>
    </row>
    <row r="18" spans="1:4" ht="15.75" customHeight="1" x14ac:dyDescent="0.15">
      <c r="A18" s="23" t="s">
        <v>109</v>
      </c>
      <c r="B18" s="6">
        <v>0</v>
      </c>
      <c r="C18" s="33">
        <v>0.85</v>
      </c>
      <c r="D18" s="39">
        <v>1</v>
      </c>
    </row>
    <row r="19" spans="1:4" ht="15.75" customHeight="1" x14ac:dyDescent="0.15">
      <c r="A19" s="23" t="s">
        <v>106</v>
      </c>
      <c r="B19" s="6">
        <v>0</v>
      </c>
      <c r="C19" s="33">
        <v>0.85</v>
      </c>
      <c r="D19" s="39">
        <v>1</v>
      </c>
    </row>
    <row r="20" spans="1:4" ht="15.75" customHeight="1" x14ac:dyDescent="0.15">
      <c r="A20" s="23" t="s">
        <v>107</v>
      </c>
      <c r="B20" s="6">
        <v>0</v>
      </c>
      <c r="C20" s="33">
        <v>0.85</v>
      </c>
      <c r="D20" s="39">
        <v>1</v>
      </c>
    </row>
    <row r="21" spans="1:4" ht="15.75" customHeight="1" x14ac:dyDescent="0.15">
      <c r="A21" s="23" t="s">
        <v>108</v>
      </c>
      <c r="B21" s="6">
        <v>0</v>
      </c>
      <c r="C21" s="6">
        <v>0.85</v>
      </c>
      <c r="D21" s="39">
        <v>1</v>
      </c>
    </row>
    <row r="22" spans="1:4" ht="15.75" customHeight="1" x14ac:dyDescent="0.15">
      <c r="B22" s="6"/>
      <c r="C22" s="6"/>
    </row>
    <row r="23" spans="1:4" ht="15.75" customHeight="1" x14ac:dyDescent="0.15">
      <c r="B23" s="6"/>
      <c r="C23" s="6"/>
    </row>
    <row r="24" spans="1:4" ht="15.75" customHeight="1" x14ac:dyDescent="0.15">
      <c r="B24" s="6"/>
      <c r="C24" s="6"/>
    </row>
    <row r="25" spans="1:4" ht="15.75" customHeight="1" x14ac:dyDescent="0.15">
      <c r="B25" s="6"/>
      <c r="C25" s="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5"/>
  <sheetViews>
    <sheetView workbookViewId="0">
      <selection activeCell="G21" sqref="G21"/>
    </sheetView>
  </sheetViews>
  <sheetFormatPr baseColWidth="10" defaultColWidth="14.5" defaultRowHeight="15.75" customHeight="1" x14ac:dyDescent="0.15"/>
  <cols>
    <col min="1" max="1" width="48" customWidth="1"/>
    <col min="2" max="6" width="13.5" customWidth="1"/>
    <col min="7" max="7" width="17.33203125" customWidth="1"/>
    <col min="8" max="8" width="9.33203125" customWidth="1"/>
    <col min="9" max="9" width="19.5" customWidth="1"/>
    <col min="10" max="10" width="11.33203125" customWidth="1"/>
  </cols>
  <sheetData>
    <row r="1" spans="1:10" ht="15.75" customHeight="1" x14ac:dyDescent="0.15">
      <c r="A1" s="6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s="6" t="s">
        <v>67</v>
      </c>
      <c r="I1" s="6"/>
      <c r="J1" s="6"/>
    </row>
    <row r="2" spans="1:10" ht="15.75" customHeight="1" x14ac:dyDescent="0.15">
      <c r="A2" s="6" t="s">
        <v>64</v>
      </c>
      <c r="B2" s="4">
        <v>0</v>
      </c>
      <c r="C2" s="4">
        <v>0</v>
      </c>
      <c r="D2" s="4">
        <v>1</v>
      </c>
      <c r="E2" s="4">
        <v>1</v>
      </c>
      <c r="F2" s="4">
        <v>1</v>
      </c>
      <c r="G2" s="4">
        <v>0</v>
      </c>
    </row>
    <row r="3" spans="1:10" ht="15.75" customHeight="1" x14ac:dyDescent="0.15">
      <c r="A3" s="6" t="s">
        <v>75</v>
      </c>
      <c r="B3" s="4">
        <v>0</v>
      </c>
      <c r="C3" s="4">
        <v>0</v>
      </c>
      <c r="D3" s="4">
        <v>1</v>
      </c>
      <c r="E3" s="4">
        <v>1</v>
      </c>
      <c r="F3" s="4">
        <v>0</v>
      </c>
      <c r="G3" s="4">
        <v>0</v>
      </c>
    </row>
    <row r="4" spans="1:10" ht="15.75" customHeight="1" x14ac:dyDescent="0.15">
      <c r="A4" s="6" t="s">
        <v>76</v>
      </c>
      <c r="B4" s="4">
        <v>0</v>
      </c>
      <c r="C4" s="4">
        <v>0</v>
      </c>
      <c r="D4" s="4">
        <f>demographics!$B$7</f>
        <v>0.4</v>
      </c>
      <c r="E4" s="4">
        <f>demographics!$B$7</f>
        <v>0.4</v>
      </c>
      <c r="F4" s="4">
        <v>0</v>
      </c>
      <c r="G4" s="4">
        <v>0</v>
      </c>
    </row>
    <row r="5" spans="1:10" ht="15.75" customHeight="1" x14ac:dyDescent="0.15">
      <c r="A5" s="6" t="s">
        <v>74</v>
      </c>
      <c r="B5" s="4">
        <v>1</v>
      </c>
      <c r="C5" s="4">
        <v>1</v>
      </c>
      <c r="D5" s="4">
        <v>0</v>
      </c>
      <c r="E5" s="4">
        <v>0</v>
      </c>
      <c r="F5" s="4">
        <v>0</v>
      </c>
      <c r="G5" s="4">
        <v>1</v>
      </c>
    </row>
    <row r="6" spans="1:10" ht="15.75" customHeight="1" x14ac:dyDescent="0.15">
      <c r="A6" t="s">
        <v>77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f>demographics!$B$7</f>
        <v>0.4</v>
      </c>
    </row>
    <row r="7" spans="1:10" ht="15.75" customHeight="1" x14ac:dyDescent="0.15">
      <c r="A7" t="s">
        <v>79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1</v>
      </c>
    </row>
    <row r="8" spans="1:10" ht="15.75" customHeight="1" x14ac:dyDescent="0.15">
      <c r="A8" s="32" t="s">
        <v>95</v>
      </c>
      <c r="B8" s="33">
        <v>0</v>
      </c>
      <c r="C8" s="33">
        <v>0</v>
      </c>
      <c r="D8" s="33">
        <v>0</v>
      </c>
      <c r="E8" s="33">
        <v>0</v>
      </c>
      <c r="F8" s="33">
        <v>0</v>
      </c>
      <c r="G8" s="33">
        <v>1</v>
      </c>
    </row>
    <row r="9" spans="1:10" ht="15.75" customHeight="1" x14ac:dyDescent="0.15">
      <c r="A9" s="32" t="s">
        <v>96</v>
      </c>
      <c r="B9" s="33">
        <v>0</v>
      </c>
      <c r="C9" s="33">
        <v>0</v>
      </c>
      <c r="D9" s="33">
        <v>0</v>
      </c>
      <c r="E9" s="33">
        <v>0</v>
      </c>
      <c r="F9" s="33">
        <v>0</v>
      </c>
      <c r="G9" s="33">
        <v>1</v>
      </c>
    </row>
    <row r="10" spans="1:10" ht="15.75" customHeight="1" x14ac:dyDescent="0.15">
      <c r="A10" s="32" t="s">
        <v>97</v>
      </c>
      <c r="B10" s="33">
        <v>0</v>
      </c>
      <c r="C10" s="33">
        <v>0</v>
      </c>
      <c r="D10" s="33">
        <v>0</v>
      </c>
      <c r="E10" s="33">
        <v>0</v>
      </c>
      <c r="F10" s="33">
        <v>0</v>
      </c>
      <c r="G10" s="33">
        <v>1</v>
      </c>
    </row>
    <row r="11" spans="1:10" ht="15.75" customHeight="1" x14ac:dyDescent="0.15">
      <c r="A11" s="32" t="s">
        <v>98</v>
      </c>
      <c r="B11" s="33">
        <v>0</v>
      </c>
      <c r="C11" s="33">
        <v>0</v>
      </c>
      <c r="D11" s="33">
        <v>0</v>
      </c>
      <c r="E11" s="33">
        <v>0</v>
      </c>
      <c r="F11" s="33">
        <v>0</v>
      </c>
      <c r="G11" s="33">
        <v>1</v>
      </c>
    </row>
    <row r="12" spans="1:10" ht="15.75" customHeight="1" x14ac:dyDescent="0.15">
      <c r="A12" s="32" t="s">
        <v>99</v>
      </c>
      <c r="B12" s="33">
        <v>0</v>
      </c>
      <c r="C12" s="33">
        <v>0</v>
      </c>
      <c r="D12" s="33">
        <v>0</v>
      </c>
      <c r="E12" s="33">
        <v>0</v>
      </c>
      <c r="F12" s="33">
        <v>0</v>
      </c>
      <c r="G12" s="33">
        <v>1</v>
      </c>
    </row>
    <row r="13" spans="1:10" ht="15.75" customHeight="1" x14ac:dyDescent="0.15">
      <c r="A13" s="32" t="s">
        <v>100</v>
      </c>
      <c r="B13" s="33">
        <v>0</v>
      </c>
      <c r="C13" s="33">
        <v>0</v>
      </c>
      <c r="D13" s="33">
        <v>0</v>
      </c>
      <c r="E13" s="33">
        <v>0</v>
      </c>
      <c r="F13" s="33">
        <v>0</v>
      </c>
      <c r="G13" s="33">
        <v>1</v>
      </c>
    </row>
    <row r="14" spans="1:10" ht="15.75" customHeight="1" x14ac:dyDescent="0.15">
      <c r="A14" s="32" t="s">
        <v>101</v>
      </c>
      <c r="B14" s="33">
        <v>0</v>
      </c>
      <c r="C14" s="33">
        <v>0</v>
      </c>
      <c r="D14" s="33">
        <v>0</v>
      </c>
      <c r="E14" s="33">
        <v>0</v>
      </c>
      <c r="F14" s="33">
        <v>0</v>
      </c>
      <c r="G14" s="32">
        <v>1</v>
      </c>
    </row>
    <row r="15" spans="1:10" ht="15.75" customHeight="1" x14ac:dyDescent="0.15">
      <c r="A15" s="32" t="s">
        <v>102</v>
      </c>
      <c r="B15" s="33">
        <v>0</v>
      </c>
      <c r="C15" s="33">
        <v>0</v>
      </c>
      <c r="D15" s="33">
        <v>0</v>
      </c>
      <c r="E15" s="33">
        <v>0</v>
      </c>
      <c r="F15" s="33">
        <v>0</v>
      </c>
      <c r="G15" s="32">
        <v>1</v>
      </c>
    </row>
    <row r="16" spans="1:10" ht="15.75" customHeight="1" x14ac:dyDescent="0.15">
      <c r="A16" s="32" t="s">
        <v>103</v>
      </c>
      <c r="B16" s="33">
        <v>0</v>
      </c>
      <c r="C16" s="33">
        <v>0</v>
      </c>
      <c r="D16" s="33">
        <v>0</v>
      </c>
      <c r="E16" s="33">
        <v>0</v>
      </c>
      <c r="F16" s="33">
        <v>0</v>
      </c>
      <c r="G16" s="32">
        <v>1</v>
      </c>
    </row>
    <row r="17" spans="1:7" ht="15.75" customHeight="1" x14ac:dyDescent="0.15">
      <c r="A17" s="23" t="s">
        <v>105</v>
      </c>
      <c r="B17" s="33">
        <v>0</v>
      </c>
      <c r="C17" s="33">
        <v>0</v>
      </c>
      <c r="D17" s="33">
        <v>0</v>
      </c>
      <c r="E17" s="33">
        <v>0</v>
      </c>
      <c r="F17" s="33">
        <v>0</v>
      </c>
      <c r="G17" s="33">
        <v>1</v>
      </c>
    </row>
    <row r="18" spans="1:7" ht="15.75" customHeight="1" x14ac:dyDescent="0.15">
      <c r="A18" s="23" t="s">
        <v>109</v>
      </c>
      <c r="B18" s="33">
        <v>0</v>
      </c>
      <c r="C18" s="33">
        <v>0</v>
      </c>
      <c r="D18" s="33">
        <v>0</v>
      </c>
      <c r="E18" s="33">
        <v>0</v>
      </c>
      <c r="F18" s="33">
        <v>0</v>
      </c>
      <c r="G18" s="32">
        <v>1</v>
      </c>
    </row>
    <row r="19" spans="1:7" ht="15.75" customHeight="1" x14ac:dyDescent="0.15">
      <c r="A19" s="23" t="s">
        <v>106</v>
      </c>
      <c r="B19" s="33">
        <v>0</v>
      </c>
      <c r="C19" s="33">
        <v>0</v>
      </c>
      <c r="D19" s="33">
        <v>0</v>
      </c>
      <c r="E19" s="33">
        <v>0</v>
      </c>
      <c r="F19" s="33">
        <v>0</v>
      </c>
      <c r="G19" s="32">
        <v>1</v>
      </c>
    </row>
    <row r="20" spans="1:7" ht="15.75" customHeight="1" x14ac:dyDescent="0.15">
      <c r="A20" s="23" t="s">
        <v>107</v>
      </c>
      <c r="B20" s="33">
        <v>0</v>
      </c>
      <c r="C20" s="33">
        <v>0</v>
      </c>
      <c r="D20" s="33">
        <v>0</v>
      </c>
      <c r="E20" s="33">
        <v>0</v>
      </c>
      <c r="F20" s="33">
        <v>0</v>
      </c>
      <c r="G20" s="32">
        <v>1</v>
      </c>
    </row>
    <row r="21" spans="1:7" ht="15.75" customHeight="1" x14ac:dyDescent="0.2">
      <c r="A21" s="14" t="s">
        <v>108</v>
      </c>
      <c r="B21" s="6">
        <v>0</v>
      </c>
      <c r="C21" s="6">
        <v>0</v>
      </c>
      <c r="D21" s="44">
        <v>0</v>
      </c>
      <c r="E21" s="44">
        <v>0</v>
      </c>
      <c r="F21" s="44">
        <v>0</v>
      </c>
      <c r="G21" s="39">
        <v>1</v>
      </c>
    </row>
    <row r="22" spans="1:7" ht="15.75" customHeight="1" x14ac:dyDescent="0.15">
      <c r="B22" s="6"/>
      <c r="C22" s="6"/>
    </row>
    <row r="23" spans="1:7" ht="15.75" customHeight="1" x14ac:dyDescent="0.15">
      <c r="B23" s="6"/>
      <c r="C23" s="6"/>
    </row>
    <row r="24" spans="1:7" ht="15.75" customHeight="1" x14ac:dyDescent="0.15">
      <c r="B24" s="6"/>
      <c r="C24" s="6"/>
    </row>
    <row r="25" spans="1:7" ht="15.75" customHeight="1" x14ac:dyDescent="0.15">
      <c r="B25" s="6"/>
      <c r="C25" s="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A4" sqref="A4"/>
    </sheetView>
  </sheetViews>
  <sheetFormatPr baseColWidth="10" defaultColWidth="14.5" defaultRowHeight="15.75" customHeight="1" x14ac:dyDescent="0.15"/>
  <cols>
    <col min="1" max="1" width="33.5" customWidth="1"/>
  </cols>
  <sheetData>
    <row r="1" spans="1:6" ht="15.75" customHeight="1" x14ac:dyDescent="0.15">
      <c r="A1" s="6" t="s">
        <v>56</v>
      </c>
      <c r="B1" t="s">
        <v>65</v>
      </c>
      <c r="C1" t="s">
        <v>23</v>
      </c>
      <c r="D1" t="s">
        <v>26</v>
      </c>
      <c r="E1" t="s">
        <v>25</v>
      </c>
      <c r="F1" s="6" t="s">
        <v>53</v>
      </c>
    </row>
    <row r="2" spans="1:6" ht="15.75" customHeight="1" x14ac:dyDescent="0.15">
      <c r="A2" t="s">
        <v>77</v>
      </c>
      <c r="B2" t="s">
        <v>66</v>
      </c>
      <c r="C2" s="20">
        <v>0.21</v>
      </c>
      <c r="D2" s="20">
        <v>0.21</v>
      </c>
      <c r="E2" s="20">
        <v>0</v>
      </c>
      <c r="F2" s="20">
        <v>0</v>
      </c>
    </row>
    <row r="3" spans="1:6" ht="15.75" customHeight="1" x14ac:dyDescent="0.15">
      <c r="B3" t="s">
        <v>69</v>
      </c>
      <c r="C3" s="20">
        <f>demographics!$B$6 * 'Interventions target population'!$G$6</f>
        <v>0.22719999999999999</v>
      </c>
      <c r="D3" s="20">
        <f>demographics!$B$6 * 'Interventions target population'!$G$6</f>
        <v>0.22719999999999999</v>
      </c>
      <c r="E3" s="20">
        <v>0</v>
      </c>
      <c r="F3" s="20">
        <v>0</v>
      </c>
    </row>
    <row r="4" spans="1:6" ht="15.75" customHeight="1" x14ac:dyDescent="0.15">
      <c r="A4" t="s">
        <v>79</v>
      </c>
      <c r="B4" t="s">
        <v>66</v>
      </c>
      <c r="C4" s="20">
        <v>0.1</v>
      </c>
      <c r="D4" s="20">
        <v>0.1</v>
      </c>
      <c r="E4" s="20">
        <v>0</v>
      </c>
      <c r="F4" s="20">
        <v>0</v>
      </c>
    </row>
    <row r="5" spans="1:6" ht="15.75" customHeight="1" x14ac:dyDescent="0.15">
      <c r="B5" t="s">
        <v>69</v>
      </c>
      <c r="C5" s="20">
        <v>1</v>
      </c>
      <c r="D5" s="20">
        <v>1</v>
      </c>
      <c r="E5" s="20">
        <v>0</v>
      </c>
      <c r="F5" s="20">
        <v>0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selection activeCell="F2" sqref="F2"/>
    </sheetView>
  </sheetViews>
  <sheetFormatPr baseColWidth="10" defaultColWidth="14.5" defaultRowHeight="15.75" customHeight="1" x14ac:dyDescent="0.15"/>
  <cols>
    <col min="1" max="1" width="27" customWidth="1"/>
    <col min="2" max="2" width="28.83203125" customWidth="1"/>
  </cols>
  <sheetData>
    <row r="1" spans="1:8" ht="15.75" customHeight="1" x14ac:dyDescent="0.15">
      <c r="A1" s="6" t="s">
        <v>68</v>
      </c>
      <c r="B1" s="6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67</v>
      </c>
    </row>
    <row r="2" spans="1:8" ht="15.75" customHeight="1" x14ac:dyDescent="0.15">
      <c r="A2" s="6" t="s">
        <v>64</v>
      </c>
      <c r="B2" s="35" t="s">
        <v>34</v>
      </c>
      <c r="C2" s="6">
        <v>0</v>
      </c>
      <c r="D2" s="6">
        <v>0</v>
      </c>
      <c r="E2" s="6">
        <v>0.33500000000000002</v>
      </c>
      <c r="F2" s="21">
        <v>0.33500000000000002</v>
      </c>
      <c r="G2" s="21">
        <v>0.33500000000000002</v>
      </c>
      <c r="H2" s="6">
        <v>0</v>
      </c>
    </row>
    <row r="3" spans="1:8" ht="15.75" customHeight="1" x14ac:dyDescent="0.15">
      <c r="B3" s="35" t="s">
        <v>36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</row>
    <row r="4" spans="1:8" ht="15.75" customHeight="1" x14ac:dyDescent="0.15">
      <c r="A4" s="32" t="s">
        <v>95</v>
      </c>
      <c r="B4" s="36" t="s">
        <v>88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32">
        <v>4.895E-3</v>
      </c>
    </row>
    <row r="5" spans="1:8" ht="15.75" customHeight="1" x14ac:dyDescent="0.15">
      <c r="A5" s="32" t="s">
        <v>96</v>
      </c>
      <c r="B5" s="37" t="s">
        <v>88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32">
        <v>2.0998000000000003E-2</v>
      </c>
    </row>
    <row r="6" spans="1:8" ht="15.75" customHeight="1" x14ac:dyDescent="0.15">
      <c r="A6" s="32" t="s">
        <v>97</v>
      </c>
      <c r="B6" s="37" t="s">
        <v>83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32">
        <v>1</v>
      </c>
    </row>
    <row r="7" spans="1:8" ht="15.75" customHeight="1" x14ac:dyDescent="0.15">
      <c r="A7" s="32" t="s">
        <v>98</v>
      </c>
      <c r="B7" s="37" t="s">
        <v>83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32">
        <v>1</v>
      </c>
    </row>
    <row r="8" spans="1:8" ht="15.75" customHeight="1" x14ac:dyDescent="0.15">
      <c r="A8" s="32" t="s">
        <v>99</v>
      </c>
      <c r="B8" s="37" t="s">
        <v>83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32">
        <v>1</v>
      </c>
    </row>
    <row r="9" spans="1:8" ht="15.75" customHeight="1" x14ac:dyDescent="0.15">
      <c r="A9" s="32" t="s">
        <v>100</v>
      </c>
      <c r="B9" s="37" t="s">
        <v>84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32">
        <v>1</v>
      </c>
    </row>
    <row r="10" spans="1:8" ht="15.75" customHeight="1" x14ac:dyDescent="0.15">
      <c r="A10" s="32" t="s">
        <v>101</v>
      </c>
      <c r="B10" s="37" t="s">
        <v>85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32">
        <v>0.90526300000000004</v>
      </c>
    </row>
    <row r="11" spans="1:8" ht="15.75" customHeight="1" x14ac:dyDescent="0.15">
      <c r="A11" s="32" t="s">
        <v>102</v>
      </c>
      <c r="B11" s="37" t="s">
        <v>85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32">
        <v>0.90526300000000004</v>
      </c>
    </row>
    <row r="12" spans="1:8" ht="15.75" customHeight="1" x14ac:dyDescent="0.15">
      <c r="A12" s="32" t="s">
        <v>103</v>
      </c>
      <c r="B12" s="37" t="s">
        <v>85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32">
        <v>9.4737000000000016E-2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selection activeCell="A8" sqref="A8:XFD8"/>
    </sheetView>
  </sheetViews>
  <sheetFormatPr baseColWidth="10" defaultColWidth="14.5" defaultRowHeight="15.75" customHeight="1" x14ac:dyDescent="0.15"/>
  <cols>
    <col min="1" max="1" width="28.83203125" customWidth="1"/>
    <col min="2" max="2" width="27.83203125" customWidth="1"/>
  </cols>
  <sheetData>
    <row r="1" spans="1:8" ht="15.75" customHeight="1" x14ac:dyDescent="0.15">
      <c r="A1" s="6" t="s">
        <v>68</v>
      </c>
      <c r="B1" s="6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67</v>
      </c>
    </row>
    <row r="2" spans="1:8" ht="15.75" customHeight="1" x14ac:dyDescent="0.15">
      <c r="A2" s="6" t="s">
        <v>64</v>
      </c>
      <c r="B2" s="6" t="s">
        <v>34</v>
      </c>
      <c r="C2" s="6">
        <v>0</v>
      </c>
      <c r="D2" s="6">
        <v>0</v>
      </c>
      <c r="E2" s="6">
        <v>0.3</v>
      </c>
      <c r="F2" s="6">
        <v>0.3</v>
      </c>
      <c r="G2" s="6">
        <v>0.3</v>
      </c>
      <c r="H2" s="6">
        <v>0</v>
      </c>
    </row>
    <row r="3" spans="1:8" ht="15.75" customHeight="1" x14ac:dyDescent="0.15">
      <c r="B3" s="6" t="s">
        <v>36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</row>
    <row r="4" spans="1:8" ht="15.75" customHeight="1" x14ac:dyDescent="0.15">
      <c r="A4" s="32" t="s">
        <v>95</v>
      </c>
      <c r="B4" s="33" t="s">
        <v>88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32">
        <v>0.98</v>
      </c>
    </row>
    <row r="5" spans="1:8" ht="15.75" customHeight="1" x14ac:dyDescent="0.15">
      <c r="A5" s="32" t="s">
        <v>96</v>
      </c>
      <c r="B5" s="32" t="s">
        <v>88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32">
        <v>0.8</v>
      </c>
    </row>
    <row r="6" spans="1:8" ht="15.75" customHeight="1" x14ac:dyDescent="0.15">
      <c r="A6" s="32" t="s">
        <v>97</v>
      </c>
      <c r="B6" s="32" t="s">
        <v>83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32">
        <v>0.2</v>
      </c>
    </row>
    <row r="7" spans="1:8" ht="15.75" customHeight="1" x14ac:dyDescent="0.15">
      <c r="A7" s="32" t="s">
        <v>98</v>
      </c>
      <c r="B7" s="32" t="s">
        <v>83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32">
        <v>0.5</v>
      </c>
    </row>
    <row r="8" spans="1:8" ht="15.75" customHeight="1" x14ac:dyDescent="0.15">
      <c r="A8" s="32" t="s">
        <v>99</v>
      </c>
      <c r="B8" s="32" t="s">
        <v>83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32">
        <v>0.59</v>
      </c>
    </row>
    <row r="9" spans="1:8" ht="15.75" customHeight="1" x14ac:dyDescent="0.15">
      <c r="A9" s="32" t="s">
        <v>100</v>
      </c>
      <c r="B9" s="32" t="s">
        <v>84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32">
        <v>0.8</v>
      </c>
    </row>
    <row r="10" spans="1:8" ht="15.75" customHeight="1" x14ac:dyDescent="0.15">
      <c r="A10" s="32" t="s">
        <v>101</v>
      </c>
      <c r="B10" s="32" t="s">
        <v>85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32">
        <v>0.95</v>
      </c>
    </row>
    <row r="11" spans="1:8" ht="15.75" customHeight="1" x14ac:dyDescent="0.15">
      <c r="A11" s="32" t="s">
        <v>102</v>
      </c>
      <c r="B11" s="32" t="s">
        <v>85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32">
        <v>0.8</v>
      </c>
    </row>
    <row r="12" spans="1:8" ht="15.75" customHeight="1" x14ac:dyDescent="0.15">
      <c r="A12" s="32" t="s">
        <v>103</v>
      </c>
      <c r="B12" s="32" t="s">
        <v>85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32">
        <v>0.9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F2" sqref="F2"/>
    </sheetView>
  </sheetViews>
  <sheetFormatPr baseColWidth="10" defaultColWidth="14.5" defaultRowHeight="15.75" customHeight="1" x14ac:dyDescent="0.15"/>
  <cols>
    <col min="1" max="1" width="28.6640625" customWidth="1"/>
  </cols>
  <sheetData>
    <row r="1" spans="1:7" ht="15.75" customHeight="1" x14ac:dyDescent="0.15">
      <c r="A1" s="6" t="s">
        <v>68</v>
      </c>
      <c r="B1" s="6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6" t="s">
        <v>64</v>
      </c>
      <c r="B2" s="6" t="s">
        <v>34</v>
      </c>
      <c r="C2" s="6">
        <v>0</v>
      </c>
      <c r="D2" s="6">
        <v>0</v>
      </c>
      <c r="E2" s="6">
        <v>0.62</v>
      </c>
      <c r="F2" s="6">
        <v>0.62</v>
      </c>
      <c r="G2" s="6">
        <v>0.62</v>
      </c>
    </row>
    <row r="3" spans="1:7" ht="15.75" customHeight="1" x14ac:dyDescent="0.15">
      <c r="B3" s="6" t="s">
        <v>36</v>
      </c>
      <c r="C3" s="6">
        <v>0</v>
      </c>
      <c r="D3" s="6">
        <v>0</v>
      </c>
      <c r="E3" s="6">
        <v>0</v>
      </c>
      <c r="F3" s="6">
        <v>0</v>
      </c>
      <c r="G3" s="6">
        <v>0</v>
      </c>
    </row>
    <row r="4" spans="1:7" ht="15.75" customHeight="1" x14ac:dyDescent="0.15">
      <c r="B4" s="6"/>
      <c r="C4" s="6"/>
      <c r="D4" s="6"/>
    </row>
    <row r="5" spans="1:7" ht="15.75" customHeight="1" x14ac:dyDescent="0.15">
      <c r="A5" s="6"/>
      <c r="B5" s="6"/>
      <c r="C5" s="6"/>
      <c r="D5" s="6"/>
    </row>
    <row r="6" spans="1:7" ht="15.75" customHeight="1" x14ac:dyDescent="0.15">
      <c r="B6" s="6"/>
      <c r="C6" s="6"/>
      <c r="D6" s="6"/>
    </row>
    <row r="7" spans="1:7" ht="15.75" customHeight="1" x14ac:dyDescent="0.15">
      <c r="B7" s="6"/>
      <c r="C7" s="6"/>
      <c r="D7" s="6"/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35"/>
  <sheetViews>
    <sheetView workbookViewId="0">
      <selection activeCell="G10" sqref="G10"/>
    </sheetView>
  </sheetViews>
  <sheetFormatPr baseColWidth="10" defaultRowHeight="13" x14ac:dyDescent="0.15"/>
  <cols>
    <col min="1" max="1" width="42.5" customWidth="1"/>
    <col min="2" max="2" width="30.6640625" customWidth="1"/>
    <col min="4" max="4" width="17.33203125" customWidth="1"/>
    <col min="5" max="5" width="15.83203125" customWidth="1"/>
  </cols>
  <sheetData>
    <row r="1" spans="1:8" x14ac:dyDescent="0.15">
      <c r="A1" s="35" t="s">
        <v>68</v>
      </c>
      <c r="B1" s="35" t="s">
        <v>10</v>
      </c>
      <c r="C1" s="40" t="s">
        <v>92</v>
      </c>
      <c r="D1" s="40" t="s">
        <v>93</v>
      </c>
      <c r="E1" s="40" t="s">
        <v>94</v>
      </c>
      <c r="F1" s="40" t="s">
        <v>89</v>
      </c>
      <c r="G1" s="40" t="s">
        <v>90</v>
      </c>
      <c r="H1" s="41"/>
    </row>
    <row r="2" spans="1:8" x14ac:dyDescent="0.15">
      <c r="A2" s="23" t="s">
        <v>105</v>
      </c>
      <c r="B2" s="23" t="s">
        <v>80</v>
      </c>
      <c r="C2" s="35">
        <v>1</v>
      </c>
      <c r="D2" s="35">
        <v>1</v>
      </c>
      <c r="E2" s="35">
        <v>1</v>
      </c>
      <c r="F2" s="35">
        <v>1</v>
      </c>
      <c r="G2" s="41">
        <v>1</v>
      </c>
      <c r="H2" s="41"/>
    </row>
    <row r="3" spans="1:8" x14ac:dyDescent="0.15">
      <c r="A3" s="41"/>
      <c r="B3" s="23" t="s">
        <v>81</v>
      </c>
      <c r="C3" s="35">
        <v>1</v>
      </c>
      <c r="D3" s="35">
        <v>1</v>
      </c>
      <c r="E3" s="35">
        <v>1</v>
      </c>
      <c r="F3" s="35">
        <v>1</v>
      </c>
      <c r="G3" s="41">
        <v>1</v>
      </c>
      <c r="H3" s="41"/>
    </row>
    <row r="4" spans="1:8" x14ac:dyDescent="0.15">
      <c r="A4" s="37"/>
      <c r="B4" s="23" t="s">
        <v>82</v>
      </c>
      <c r="C4" s="35">
        <v>1</v>
      </c>
      <c r="D4" s="35">
        <v>1</v>
      </c>
      <c r="E4" s="35">
        <v>1</v>
      </c>
      <c r="F4" s="35">
        <v>1</v>
      </c>
      <c r="G4" s="41">
        <v>1</v>
      </c>
      <c r="H4" s="41"/>
    </row>
    <row r="5" spans="1:8" x14ac:dyDescent="0.15">
      <c r="A5" s="37"/>
      <c r="B5" s="23" t="s">
        <v>83</v>
      </c>
      <c r="C5" s="35">
        <v>1</v>
      </c>
      <c r="D5" s="35">
        <v>1</v>
      </c>
      <c r="E5" s="35">
        <v>1</v>
      </c>
      <c r="F5" s="35">
        <v>1</v>
      </c>
      <c r="G5" s="41">
        <v>1</v>
      </c>
      <c r="H5" s="41"/>
    </row>
    <row r="6" spans="1:8" x14ac:dyDescent="0.15">
      <c r="A6" s="37"/>
      <c r="B6" s="36" t="s">
        <v>87</v>
      </c>
      <c r="C6" s="35">
        <v>7.8159999999999993E-2</v>
      </c>
      <c r="D6" s="35">
        <v>7.8159999999999993E-2</v>
      </c>
      <c r="E6" s="35">
        <v>7.8159999999999993E-2</v>
      </c>
      <c r="F6" s="35">
        <v>7.8159999999999993E-2</v>
      </c>
      <c r="G6" s="35">
        <v>7.8159999999999993E-2</v>
      </c>
      <c r="H6" s="41"/>
    </row>
    <row r="7" spans="1:8" x14ac:dyDescent="0.15">
      <c r="A7" s="23" t="s">
        <v>109</v>
      </c>
      <c r="B7" s="23" t="s">
        <v>82</v>
      </c>
      <c r="C7" s="35">
        <v>1</v>
      </c>
      <c r="D7" s="35">
        <v>1</v>
      </c>
      <c r="E7" s="35">
        <v>1</v>
      </c>
      <c r="F7" s="35">
        <v>1</v>
      </c>
      <c r="G7" s="41">
        <v>1</v>
      </c>
      <c r="H7" s="41"/>
    </row>
    <row r="8" spans="1:8" x14ac:dyDescent="0.15">
      <c r="A8" s="23" t="s">
        <v>108</v>
      </c>
      <c r="B8" s="23" t="s">
        <v>83</v>
      </c>
      <c r="C8" s="35">
        <v>1</v>
      </c>
      <c r="D8" s="35">
        <v>1</v>
      </c>
      <c r="E8" s="35">
        <v>1</v>
      </c>
      <c r="F8" s="35">
        <v>1</v>
      </c>
      <c r="G8" s="41">
        <v>1</v>
      </c>
      <c r="H8" s="41"/>
    </row>
    <row r="9" spans="1:8" x14ac:dyDescent="0.15">
      <c r="A9" s="23" t="s">
        <v>106</v>
      </c>
      <c r="B9" s="37" t="s">
        <v>84</v>
      </c>
      <c r="C9" s="35">
        <v>1</v>
      </c>
      <c r="D9" s="35">
        <v>1</v>
      </c>
      <c r="E9" s="35">
        <v>1</v>
      </c>
      <c r="F9" s="35">
        <v>1</v>
      </c>
      <c r="G9" s="41">
        <v>1</v>
      </c>
      <c r="H9" s="41"/>
    </row>
    <row r="10" spans="1:8" x14ac:dyDescent="0.15">
      <c r="A10" s="23" t="s">
        <v>107</v>
      </c>
      <c r="B10" s="37" t="s">
        <v>84</v>
      </c>
      <c r="C10" s="35">
        <v>0.33</v>
      </c>
      <c r="D10" s="35">
        <v>0.33</v>
      </c>
      <c r="E10" s="35">
        <v>0.33</v>
      </c>
      <c r="F10" s="35">
        <v>0.33</v>
      </c>
      <c r="G10" s="35">
        <v>0.33</v>
      </c>
      <c r="H10" s="41"/>
    </row>
    <row r="11" spans="1:8" x14ac:dyDescent="0.15">
      <c r="A11" s="37"/>
      <c r="B11" s="37"/>
      <c r="C11" s="35"/>
      <c r="D11" s="35"/>
      <c r="E11" s="35"/>
      <c r="F11" s="35"/>
      <c r="G11" s="41"/>
      <c r="H11" s="41"/>
    </row>
    <row r="12" spans="1:8" x14ac:dyDescent="0.15">
      <c r="A12" s="37"/>
      <c r="C12" s="35"/>
      <c r="D12" s="35"/>
      <c r="E12" s="35"/>
      <c r="F12" s="35"/>
      <c r="G12" s="41"/>
      <c r="H12" s="41"/>
    </row>
    <row r="13" spans="1:8" x14ac:dyDescent="0.15">
      <c r="A13" s="41"/>
      <c r="B13" s="41"/>
      <c r="C13" s="41"/>
      <c r="D13" s="41"/>
      <c r="E13" s="41"/>
      <c r="F13" s="41"/>
      <c r="G13" s="41"/>
      <c r="H13" s="41"/>
    </row>
    <row r="14" spans="1:8" x14ac:dyDescent="0.15">
      <c r="A14" s="41"/>
      <c r="B14" s="41"/>
      <c r="C14" s="41"/>
      <c r="D14" s="41"/>
      <c r="E14" s="41"/>
      <c r="F14" s="41"/>
      <c r="G14" s="41"/>
      <c r="H14" s="41"/>
    </row>
    <row r="27" spans="1:1" x14ac:dyDescent="0.15">
      <c r="A27" s="36"/>
    </row>
    <row r="28" spans="1:1" x14ac:dyDescent="0.15">
      <c r="A28" s="37"/>
    </row>
    <row r="29" spans="1:1" x14ac:dyDescent="0.15">
      <c r="A29" s="37"/>
    </row>
    <row r="30" spans="1:1" x14ac:dyDescent="0.15">
      <c r="A30" s="37"/>
    </row>
    <row r="31" spans="1:1" x14ac:dyDescent="0.15">
      <c r="A31" s="37"/>
    </row>
    <row r="32" spans="1:1" x14ac:dyDescent="0.15">
      <c r="A32" s="37"/>
    </row>
    <row r="33" spans="1:1" x14ac:dyDescent="0.15">
      <c r="A33" s="37"/>
    </row>
    <row r="34" spans="1:1" x14ac:dyDescent="0.15">
      <c r="A34" s="37"/>
    </row>
    <row r="35" spans="1:1" x14ac:dyDescent="0.15">
      <c r="A35" s="37"/>
    </row>
  </sheetData>
  <phoneticPr fontId="14" type="noConversion"/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15"/>
  <sheetViews>
    <sheetView workbookViewId="0">
      <selection activeCell="B18" sqref="B18"/>
    </sheetView>
  </sheetViews>
  <sheetFormatPr baseColWidth="10" defaultColWidth="14.5" defaultRowHeight="15.75" customHeight="1" x14ac:dyDescent="0.15"/>
  <cols>
    <col min="1" max="1" width="12.5" customWidth="1"/>
    <col min="2" max="2" width="32.1640625" customWidth="1"/>
  </cols>
  <sheetData>
    <row r="1" spans="1:2" ht="15.75" customHeight="1" x14ac:dyDescent="0.15">
      <c r="A1" s="2" t="s">
        <v>2</v>
      </c>
      <c r="B1" s="2" t="s">
        <v>120</v>
      </c>
    </row>
    <row r="2" spans="1:2" ht="15.75" customHeight="1" x14ac:dyDescent="0.15">
      <c r="A2" s="4">
        <v>2017</v>
      </c>
      <c r="B2" s="5">
        <v>5000000</v>
      </c>
    </row>
    <row r="3" spans="1:2" ht="15.75" customHeight="1" x14ac:dyDescent="0.15">
      <c r="A3" s="4">
        <v>2018</v>
      </c>
      <c r="B3" s="5">
        <f>B2+(B2/100)</f>
        <v>5050000</v>
      </c>
    </row>
    <row r="4" spans="1:2" ht="15.75" customHeight="1" x14ac:dyDescent="0.15">
      <c r="A4" s="4">
        <v>2019</v>
      </c>
      <c r="B4" s="5">
        <f t="shared" ref="B4:B15" si="0">B3+(B3/100)</f>
        <v>5100500</v>
      </c>
    </row>
    <row r="5" spans="1:2" ht="15.75" customHeight="1" x14ac:dyDescent="0.15">
      <c r="A5" s="4">
        <v>2020</v>
      </c>
      <c r="B5" s="5">
        <f t="shared" si="0"/>
        <v>5151505</v>
      </c>
    </row>
    <row r="6" spans="1:2" ht="15.75" customHeight="1" x14ac:dyDescent="0.15">
      <c r="A6" s="4">
        <v>2021</v>
      </c>
      <c r="B6" s="5">
        <f t="shared" si="0"/>
        <v>5203020.05</v>
      </c>
    </row>
    <row r="7" spans="1:2" ht="15.75" customHeight="1" x14ac:dyDescent="0.15">
      <c r="A7" s="4">
        <v>2022</v>
      </c>
      <c r="B7" s="5">
        <f t="shared" si="0"/>
        <v>5255050.2505000001</v>
      </c>
    </row>
    <row r="8" spans="1:2" ht="15.75" customHeight="1" x14ac:dyDescent="0.15">
      <c r="A8" s="4">
        <v>2023</v>
      </c>
      <c r="B8" s="5">
        <f t="shared" si="0"/>
        <v>5307600.7530049998</v>
      </c>
    </row>
    <row r="9" spans="1:2" ht="15.75" customHeight="1" x14ac:dyDescent="0.15">
      <c r="A9" s="4">
        <v>2024</v>
      </c>
      <c r="B9" s="5">
        <f t="shared" si="0"/>
        <v>5360676.7605350502</v>
      </c>
    </row>
    <row r="10" spans="1:2" ht="15.75" customHeight="1" x14ac:dyDescent="0.15">
      <c r="A10" s="4">
        <v>2025</v>
      </c>
      <c r="B10" s="5">
        <f t="shared" si="0"/>
        <v>5414283.5281404005</v>
      </c>
    </row>
    <row r="11" spans="1:2" ht="15.75" customHeight="1" x14ac:dyDescent="0.15">
      <c r="A11" s="4">
        <v>2026</v>
      </c>
      <c r="B11" s="5">
        <f t="shared" si="0"/>
        <v>5468426.3634218043</v>
      </c>
    </row>
    <row r="12" spans="1:2" ht="15.75" customHeight="1" x14ac:dyDescent="0.15">
      <c r="A12" s="4">
        <v>2027</v>
      </c>
      <c r="B12" s="5">
        <f t="shared" si="0"/>
        <v>5523110.6270560222</v>
      </c>
    </row>
    <row r="13" spans="1:2" ht="15.75" customHeight="1" x14ac:dyDescent="0.15">
      <c r="A13" s="4">
        <v>2028</v>
      </c>
      <c r="B13" s="5">
        <f t="shared" si="0"/>
        <v>5578341.7333265822</v>
      </c>
    </row>
    <row r="14" spans="1:2" ht="15.75" customHeight="1" x14ac:dyDescent="0.15">
      <c r="A14" s="4">
        <v>2029</v>
      </c>
      <c r="B14" s="5">
        <f t="shared" si="0"/>
        <v>5634125.150659848</v>
      </c>
    </row>
    <row r="15" spans="1:2" ht="15.75" customHeight="1" x14ac:dyDescent="0.15">
      <c r="A15" s="4">
        <v>2030</v>
      </c>
      <c r="B15" s="5">
        <f t="shared" si="0"/>
        <v>5690466.4021664467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0"/>
  <sheetViews>
    <sheetView workbookViewId="0">
      <selection activeCell="C13" sqref="C13"/>
    </sheetView>
  </sheetViews>
  <sheetFormatPr baseColWidth="10" defaultRowHeight="13" x14ac:dyDescent="0.15"/>
  <cols>
    <col min="1" max="1" width="31.6640625" customWidth="1"/>
    <col min="2" max="2" width="28" customWidth="1"/>
    <col min="4" max="4" width="16.83203125" customWidth="1"/>
    <col min="5" max="5" width="12.33203125" customWidth="1"/>
  </cols>
  <sheetData>
    <row r="1" spans="1:7" x14ac:dyDescent="0.15">
      <c r="A1" s="6" t="s">
        <v>68</v>
      </c>
      <c r="B1" s="6" t="s">
        <v>10</v>
      </c>
      <c r="C1" s="42" t="s">
        <v>92</v>
      </c>
      <c r="D1" s="42" t="s">
        <v>93</v>
      </c>
      <c r="E1" s="42" t="s">
        <v>94</v>
      </c>
      <c r="F1" s="42" t="s">
        <v>89</v>
      </c>
      <c r="G1" s="42" t="s">
        <v>90</v>
      </c>
    </row>
    <row r="2" spans="1:7" x14ac:dyDescent="0.15">
      <c r="A2" s="42" t="s">
        <v>105</v>
      </c>
      <c r="B2" s="42" t="s">
        <v>80</v>
      </c>
      <c r="C2" s="23">
        <v>0</v>
      </c>
      <c r="D2" s="23">
        <v>0</v>
      </c>
      <c r="E2" s="23">
        <v>0</v>
      </c>
      <c r="F2" s="23">
        <v>0.2</v>
      </c>
      <c r="G2" s="23">
        <v>0.8</v>
      </c>
    </row>
    <row r="3" spans="1:7" x14ac:dyDescent="0.15">
      <c r="B3" s="42" t="s">
        <v>81</v>
      </c>
      <c r="C3" s="23">
        <v>0</v>
      </c>
      <c r="D3" s="23">
        <v>0</v>
      </c>
      <c r="E3" s="23">
        <v>0</v>
      </c>
      <c r="F3" s="23">
        <v>0.2</v>
      </c>
      <c r="G3" s="23">
        <v>0.8</v>
      </c>
    </row>
    <row r="4" spans="1:7" x14ac:dyDescent="0.15">
      <c r="A4" s="43"/>
      <c r="B4" s="42" t="s">
        <v>82</v>
      </c>
      <c r="C4" s="23">
        <v>0</v>
      </c>
      <c r="D4" s="23">
        <v>0</v>
      </c>
      <c r="E4" s="23">
        <v>0</v>
      </c>
      <c r="F4" s="23">
        <v>0.35</v>
      </c>
      <c r="G4" s="23">
        <v>0.65</v>
      </c>
    </row>
    <row r="5" spans="1:7" x14ac:dyDescent="0.15">
      <c r="A5" s="43"/>
      <c r="B5" s="42" t="s">
        <v>83</v>
      </c>
      <c r="C5" s="23">
        <v>0</v>
      </c>
      <c r="D5" s="23">
        <v>0</v>
      </c>
      <c r="E5" s="23">
        <v>0</v>
      </c>
      <c r="F5" s="23">
        <v>0</v>
      </c>
      <c r="G5" s="23">
        <v>0.68</v>
      </c>
    </row>
    <row r="6" spans="1:7" x14ac:dyDescent="0.15">
      <c r="A6" s="43"/>
      <c r="B6" s="33" t="s">
        <v>87</v>
      </c>
      <c r="C6" s="23">
        <v>0</v>
      </c>
      <c r="D6" s="23">
        <v>0</v>
      </c>
      <c r="E6" s="23">
        <v>0</v>
      </c>
      <c r="F6" s="23">
        <v>0.38</v>
      </c>
      <c r="G6" s="23">
        <v>0.93</v>
      </c>
    </row>
    <row r="7" spans="1:7" x14ac:dyDescent="0.15">
      <c r="A7" s="42" t="s">
        <v>109</v>
      </c>
      <c r="B7" s="42" t="s">
        <v>82</v>
      </c>
      <c r="C7" s="23">
        <v>0</v>
      </c>
      <c r="D7" s="23">
        <v>0.7</v>
      </c>
      <c r="E7" s="23">
        <v>0.7</v>
      </c>
      <c r="F7" s="23">
        <v>0.7</v>
      </c>
      <c r="G7" s="23">
        <v>0.7</v>
      </c>
    </row>
    <row r="8" spans="1:7" x14ac:dyDescent="0.15">
      <c r="A8" s="42" t="s">
        <v>108</v>
      </c>
      <c r="B8" s="42" t="s">
        <v>83</v>
      </c>
      <c r="C8" s="23">
        <v>0</v>
      </c>
      <c r="D8" s="23">
        <v>0.6</v>
      </c>
      <c r="E8" s="23">
        <v>0.6</v>
      </c>
      <c r="F8" s="23">
        <v>0.6</v>
      </c>
      <c r="G8" s="23">
        <v>0.6</v>
      </c>
    </row>
    <row r="9" spans="1:7" x14ac:dyDescent="0.15">
      <c r="A9" s="42" t="s">
        <v>106</v>
      </c>
      <c r="B9" s="43" t="s">
        <v>84</v>
      </c>
      <c r="C9" s="23">
        <v>0</v>
      </c>
      <c r="D9" s="23">
        <v>0.6</v>
      </c>
      <c r="E9" s="23">
        <v>0.6</v>
      </c>
      <c r="F9" s="23">
        <v>0.6</v>
      </c>
      <c r="G9" s="23">
        <v>0.6</v>
      </c>
    </row>
    <row r="10" spans="1:7" x14ac:dyDescent="0.15">
      <c r="A10" s="42" t="s">
        <v>107</v>
      </c>
      <c r="B10" s="43" t="s">
        <v>84</v>
      </c>
      <c r="C10" s="23">
        <v>0</v>
      </c>
      <c r="D10" s="23">
        <v>0.8</v>
      </c>
      <c r="E10" s="23">
        <v>0.8</v>
      </c>
      <c r="F10" s="23">
        <v>0.8</v>
      </c>
      <c r="G10" s="23">
        <v>0.8</v>
      </c>
    </row>
  </sheetData>
  <pageMargins left="0.75" right="0.75" top="1" bottom="1" header="0.5" footer="0.5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"/>
  <sheetViews>
    <sheetView workbookViewId="0">
      <selection activeCell="G14" sqref="G14"/>
    </sheetView>
  </sheetViews>
  <sheetFormatPr baseColWidth="10" defaultColWidth="14.5" defaultRowHeight="15.75" customHeight="1" x14ac:dyDescent="0.15"/>
  <sheetData>
    <row r="1" spans="1:10" ht="15.75" customHeight="1" x14ac:dyDescent="0.15">
      <c r="A1" s="3" t="s">
        <v>1</v>
      </c>
      <c r="B1" s="3" t="s">
        <v>6</v>
      </c>
      <c r="C1" s="3" t="s">
        <v>7</v>
      </c>
      <c r="D1" s="1" t="s">
        <v>67</v>
      </c>
      <c r="E1" s="45" t="s">
        <v>111</v>
      </c>
      <c r="F1" s="45" t="s">
        <v>112</v>
      </c>
      <c r="G1" s="45" t="s">
        <v>113</v>
      </c>
      <c r="H1" s="45" t="s">
        <v>114</v>
      </c>
      <c r="I1" s="45" t="s">
        <v>115</v>
      </c>
      <c r="J1" s="45" t="s">
        <v>116</v>
      </c>
    </row>
    <row r="2" spans="1:10" ht="15.75" customHeight="1" x14ac:dyDescent="0.15">
      <c r="A2" s="7">
        <v>25.4</v>
      </c>
      <c r="B2" s="7">
        <v>34.68</v>
      </c>
      <c r="C2" s="7">
        <v>39.32</v>
      </c>
      <c r="D2">
        <v>1.819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</row>
  </sheetData>
  <pageMargins left="0.75" right="0.75" top="1" bottom="1" header="0.5" footer="0.5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30"/>
  <sheetViews>
    <sheetView workbookViewId="0">
      <selection activeCell="A31" sqref="A31"/>
    </sheetView>
  </sheetViews>
  <sheetFormatPr baseColWidth="10" defaultColWidth="14.5" defaultRowHeight="15.75" customHeight="1" x14ac:dyDescent="0.15"/>
  <cols>
    <col min="1" max="1" width="28.1640625" customWidth="1"/>
  </cols>
  <sheetData>
    <row r="1" spans="1:13" ht="15.75" customHeight="1" x14ac:dyDescent="0.15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67</v>
      </c>
      <c r="H1" t="s">
        <v>111</v>
      </c>
      <c r="I1" t="s">
        <v>112</v>
      </c>
      <c r="J1" t="s">
        <v>113</v>
      </c>
      <c r="K1" t="s">
        <v>114</v>
      </c>
      <c r="L1" t="s">
        <v>115</v>
      </c>
      <c r="M1" t="s">
        <v>116</v>
      </c>
    </row>
    <row r="2" spans="1:13" ht="15.75" customHeight="1" x14ac:dyDescent="0.15">
      <c r="A2" t="s">
        <v>16</v>
      </c>
      <c r="B2" s="9">
        <v>7.0000000000000001E-3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6">
        <v>0</v>
      </c>
    </row>
    <row r="3" spans="1:13" ht="15.75" customHeight="1" x14ac:dyDescent="0.15">
      <c r="A3" t="s">
        <v>21</v>
      </c>
      <c r="B3" s="9">
        <v>0.19900000000000001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</row>
    <row r="4" spans="1:13" ht="15.75" customHeight="1" x14ac:dyDescent="0.15">
      <c r="A4" t="s">
        <v>22</v>
      </c>
      <c r="B4" s="9">
        <v>5.8999999999999997E-2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</row>
    <row r="5" spans="1:13" ht="15.75" customHeight="1" x14ac:dyDescent="0.15">
      <c r="A5" t="s">
        <v>24</v>
      </c>
      <c r="B5" s="9">
        <v>0.22900000000000001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</row>
    <row r="6" spans="1:13" ht="15.75" customHeight="1" x14ac:dyDescent="0.15">
      <c r="A6" t="s">
        <v>27</v>
      </c>
      <c r="B6" s="9">
        <v>0.29699999999999999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</row>
    <row r="7" spans="1:13" ht="15.75" customHeight="1" x14ac:dyDescent="0.15">
      <c r="A7" t="s">
        <v>28</v>
      </c>
      <c r="B7" s="9">
        <v>6.0000000000000001E-3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</row>
    <row r="8" spans="1:13" ht="15.75" customHeight="1" x14ac:dyDescent="0.15">
      <c r="A8" t="s">
        <v>30</v>
      </c>
      <c r="B8" s="9">
        <v>0.127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</row>
    <row r="9" spans="1:13" ht="15.75" customHeight="1" x14ac:dyDescent="0.15">
      <c r="A9" t="s">
        <v>31</v>
      </c>
      <c r="B9" s="9">
        <v>7.5999999999999998E-2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</row>
    <row r="10" spans="1:13" ht="15.75" customHeight="1" x14ac:dyDescent="0.15">
      <c r="A10" t="s">
        <v>34</v>
      </c>
      <c r="B10" s="9">
        <v>0</v>
      </c>
      <c r="C10" s="9">
        <v>0.14810000000000001</v>
      </c>
      <c r="D10" s="9">
        <v>0.14810000000000001</v>
      </c>
      <c r="E10" s="9">
        <v>0.14810000000000001</v>
      </c>
      <c r="F10" s="9">
        <v>0.14810000000000001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</row>
    <row r="11" spans="1:13" ht="15.75" customHeight="1" x14ac:dyDescent="0.15">
      <c r="A11" t="s">
        <v>36</v>
      </c>
      <c r="B11" s="9">
        <v>0</v>
      </c>
      <c r="C11" s="9">
        <v>0.2883</v>
      </c>
      <c r="D11" s="9">
        <v>0.2883</v>
      </c>
      <c r="E11" s="9">
        <v>0.2883</v>
      </c>
      <c r="F11" s="9">
        <v>0.2883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</row>
    <row r="12" spans="1:13" ht="15.75" customHeight="1" x14ac:dyDescent="0.15">
      <c r="A12" t="s">
        <v>37</v>
      </c>
      <c r="B12" s="9">
        <v>0</v>
      </c>
      <c r="C12" s="9">
        <v>4.1000000000000002E-2</v>
      </c>
      <c r="D12" s="9">
        <v>4.1000000000000002E-2</v>
      </c>
      <c r="E12" s="9">
        <v>4.1000000000000002E-2</v>
      </c>
      <c r="F12" s="9">
        <v>4.1000000000000002E-2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</row>
    <row r="13" spans="1:13" ht="15.75" customHeight="1" x14ac:dyDescent="0.15">
      <c r="A13" t="s">
        <v>38</v>
      </c>
      <c r="B13" s="6">
        <v>0</v>
      </c>
      <c r="C13" s="9">
        <v>5.0099999999999999E-2</v>
      </c>
      <c r="D13" s="9">
        <v>5.0099999999999999E-2</v>
      </c>
      <c r="E13" s="9">
        <v>5.0099999999999999E-2</v>
      </c>
      <c r="F13" s="9">
        <v>5.0099999999999999E-2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</row>
    <row r="14" spans="1:13" ht="15.75" customHeight="1" x14ac:dyDescent="0.15">
      <c r="A14" t="s">
        <v>39</v>
      </c>
      <c r="B14" s="6">
        <v>0</v>
      </c>
      <c r="C14" s="9">
        <v>6.0000000000000001E-3</v>
      </c>
      <c r="D14" s="9">
        <v>6.0000000000000001E-3</v>
      </c>
      <c r="E14" s="9">
        <v>6.0000000000000001E-3</v>
      </c>
      <c r="F14" s="9">
        <v>6.0000000000000001E-3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</row>
    <row r="15" spans="1:13" ht="15.75" customHeight="1" x14ac:dyDescent="0.15">
      <c r="A15" t="s">
        <v>40</v>
      </c>
      <c r="B15" s="6">
        <v>0</v>
      </c>
      <c r="C15" s="9">
        <v>0.01</v>
      </c>
      <c r="D15" s="9">
        <v>0.01</v>
      </c>
      <c r="E15" s="9">
        <v>0.01</v>
      </c>
      <c r="F15" s="9">
        <v>0.01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</row>
    <row r="16" spans="1:13" ht="15.75" customHeight="1" x14ac:dyDescent="0.15">
      <c r="A16" t="s">
        <v>41</v>
      </c>
      <c r="B16" s="6">
        <v>0</v>
      </c>
      <c r="C16" s="9">
        <v>0</v>
      </c>
      <c r="D16" s="9">
        <v>0</v>
      </c>
      <c r="E16" s="9">
        <v>0</v>
      </c>
      <c r="F16" s="9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</row>
    <row r="17" spans="1:13" ht="15.75" customHeight="1" x14ac:dyDescent="0.15">
      <c r="A17" t="s">
        <v>42</v>
      </c>
      <c r="B17" s="6">
        <v>0</v>
      </c>
      <c r="C17" s="9">
        <v>0.14510000000000001</v>
      </c>
      <c r="D17" s="9">
        <v>0.14510000000000001</v>
      </c>
      <c r="E17" s="9">
        <v>0.14510000000000001</v>
      </c>
      <c r="F17" s="9">
        <v>0.14510000000000001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</row>
    <row r="18" spans="1:13" ht="15.75" customHeight="1" x14ac:dyDescent="0.15">
      <c r="A18" t="s">
        <v>43</v>
      </c>
      <c r="B18" s="6">
        <v>0</v>
      </c>
      <c r="C18" s="9">
        <v>0.31130000000000002</v>
      </c>
      <c r="D18" s="9">
        <v>0.31130000000000002</v>
      </c>
      <c r="E18" s="9">
        <v>0.31130000000000002</v>
      </c>
      <c r="F18" s="9">
        <v>0.31130000000000002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</row>
    <row r="19" spans="1:13" ht="15.75" customHeight="1" x14ac:dyDescent="0.15">
      <c r="A19" s="23" t="s">
        <v>80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24">
        <v>2.5897E-2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</row>
    <row r="20" spans="1:13" ht="15.75" customHeight="1" x14ac:dyDescent="0.15">
      <c r="A20" s="23" t="s">
        <v>81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24">
        <v>7.1409999999999998E-3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</row>
    <row r="21" spans="1:13" ht="15.75" customHeight="1" x14ac:dyDescent="0.15">
      <c r="A21" s="23" t="s">
        <v>82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24">
        <v>0.255942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</row>
    <row r="22" spans="1:13" ht="15.75" customHeight="1" x14ac:dyDescent="0.15">
      <c r="A22" s="23" t="s">
        <v>83</v>
      </c>
      <c r="B22" s="6">
        <v>0</v>
      </c>
      <c r="C22" s="6">
        <v>0</v>
      </c>
      <c r="D22" s="6">
        <v>0</v>
      </c>
      <c r="E22" s="6">
        <v>0</v>
      </c>
      <c r="F22" s="6">
        <v>0</v>
      </c>
      <c r="G22" s="24">
        <v>0.146367</v>
      </c>
      <c r="H22" s="6">
        <v>0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</row>
    <row r="23" spans="1:13" ht="15.75" customHeight="1" x14ac:dyDescent="0.15">
      <c r="A23" s="23" t="s">
        <v>84</v>
      </c>
      <c r="B23" s="6">
        <v>0</v>
      </c>
      <c r="C23" s="6">
        <v>0</v>
      </c>
      <c r="D23" s="6">
        <v>0</v>
      </c>
      <c r="E23" s="6">
        <v>0</v>
      </c>
      <c r="F23" s="6">
        <v>0</v>
      </c>
      <c r="G23" s="24">
        <v>1.7554E-2</v>
      </c>
      <c r="H23" s="6">
        <v>0</v>
      </c>
      <c r="I23" s="6">
        <v>0</v>
      </c>
      <c r="J23" s="6">
        <v>0</v>
      </c>
      <c r="K23" s="6">
        <v>0</v>
      </c>
      <c r="L23" s="6">
        <v>0</v>
      </c>
      <c r="M23" s="6">
        <v>0</v>
      </c>
    </row>
    <row r="24" spans="1:13" ht="15.75" customHeight="1" x14ac:dyDescent="0.15">
      <c r="A24" s="23" t="s">
        <v>85</v>
      </c>
      <c r="B24" s="6">
        <v>0</v>
      </c>
      <c r="C24" s="6">
        <v>0</v>
      </c>
      <c r="D24" s="6">
        <v>0</v>
      </c>
      <c r="E24" s="6">
        <v>0</v>
      </c>
      <c r="F24" s="6">
        <v>0</v>
      </c>
      <c r="G24" s="24">
        <v>1.8078E-2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</row>
    <row r="25" spans="1:13" ht="15.75" customHeight="1" x14ac:dyDescent="0.15">
      <c r="A25" s="23" t="s">
        <v>86</v>
      </c>
      <c r="B25" s="6">
        <v>0</v>
      </c>
      <c r="C25" s="6">
        <v>0</v>
      </c>
      <c r="D25" s="6">
        <v>0</v>
      </c>
      <c r="E25" s="6">
        <v>0</v>
      </c>
      <c r="F25" s="6">
        <v>0</v>
      </c>
      <c r="G25" s="24">
        <v>1.1440000000000001E-2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</row>
    <row r="26" spans="1:13" ht="15.75" customHeight="1" x14ac:dyDescent="0.15">
      <c r="A26" s="23" t="s">
        <v>87</v>
      </c>
      <c r="B26" s="6">
        <v>0</v>
      </c>
      <c r="C26" s="6">
        <v>0</v>
      </c>
      <c r="D26" s="6">
        <v>0</v>
      </c>
      <c r="E26" s="6">
        <v>0</v>
      </c>
      <c r="F26" s="6">
        <v>0</v>
      </c>
      <c r="G26" s="24">
        <v>0.15128800000000001</v>
      </c>
      <c r="H26" s="6">
        <v>0</v>
      </c>
      <c r="I26" s="6">
        <v>0</v>
      </c>
      <c r="J26" s="6">
        <v>0</v>
      </c>
      <c r="K26" s="6">
        <v>0</v>
      </c>
      <c r="L26" s="6">
        <v>0</v>
      </c>
      <c r="M26" s="6">
        <v>0</v>
      </c>
    </row>
    <row r="27" spans="1:13" ht="15.75" customHeight="1" x14ac:dyDescent="0.15">
      <c r="A27" s="23" t="s">
        <v>88</v>
      </c>
      <c r="B27" s="6">
        <v>0</v>
      </c>
      <c r="C27" s="6">
        <v>0</v>
      </c>
      <c r="D27" s="6">
        <v>0</v>
      </c>
      <c r="E27" s="6">
        <v>0</v>
      </c>
      <c r="F27" s="6">
        <v>0</v>
      </c>
      <c r="G27" s="24">
        <v>0.36629299999999998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</row>
    <row r="28" spans="1:13" ht="15.75" customHeight="1" x14ac:dyDescent="0.15">
      <c r="A28" t="s">
        <v>127</v>
      </c>
      <c r="B28" s="6">
        <v>0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9">
        <v>0.25</v>
      </c>
      <c r="I28" s="9">
        <v>0.25</v>
      </c>
      <c r="J28" s="9">
        <v>0.25</v>
      </c>
      <c r="K28" s="9">
        <v>0.25</v>
      </c>
      <c r="L28" s="9">
        <v>0.25</v>
      </c>
      <c r="M28" s="9">
        <v>0.25</v>
      </c>
    </row>
    <row r="29" spans="1:13" ht="15.75" customHeight="1" x14ac:dyDescent="0.15">
      <c r="A29" t="s">
        <v>128</v>
      </c>
      <c r="B29" s="6">
        <v>0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9">
        <v>0.25</v>
      </c>
      <c r="I29" s="9">
        <v>0.25</v>
      </c>
      <c r="J29" s="9">
        <v>0.25</v>
      </c>
      <c r="K29" s="9">
        <v>0.25</v>
      </c>
      <c r="L29" s="9">
        <v>0.25</v>
      </c>
      <c r="M29" s="9">
        <v>0.25</v>
      </c>
    </row>
    <row r="30" spans="1:13" ht="15.75" customHeight="1" x14ac:dyDescent="0.15">
      <c r="A30" t="s">
        <v>129</v>
      </c>
      <c r="B30" s="6">
        <v>0</v>
      </c>
      <c r="C30" s="6">
        <v>0</v>
      </c>
      <c r="D30" s="6">
        <v>0</v>
      </c>
      <c r="E30" s="6">
        <v>0</v>
      </c>
      <c r="F30" s="6">
        <v>0</v>
      </c>
      <c r="G30" s="6">
        <v>0</v>
      </c>
      <c r="H30" s="9">
        <v>0.5</v>
      </c>
      <c r="I30" s="9">
        <v>0.5</v>
      </c>
      <c r="J30" s="9">
        <v>0.5</v>
      </c>
      <c r="K30" s="9">
        <v>0.5</v>
      </c>
      <c r="L30" s="9">
        <v>0.5</v>
      </c>
      <c r="M30" s="9">
        <v>0.5</v>
      </c>
    </row>
  </sheetData>
  <phoneticPr fontId="14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9"/>
  <sheetViews>
    <sheetView workbookViewId="0">
      <selection activeCell="D12" sqref="D12"/>
    </sheetView>
  </sheetViews>
  <sheetFormatPr baseColWidth="10" defaultColWidth="14.5" defaultRowHeight="15.75" customHeight="1" x14ac:dyDescent="0.15"/>
  <cols>
    <col min="2" max="2" width="20.83203125" customWidth="1"/>
  </cols>
  <sheetData>
    <row r="1" spans="1:8" ht="15.75" customHeight="1" x14ac:dyDescent="0.15">
      <c r="A1" s="6" t="s">
        <v>17</v>
      </c>
      <c r="B1" s="6" t="s">
        <v>18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67</v>
      </c>
    </row>
    <row r="2" spans="1:8" ht="15.75" customHeight="1" x14ac:dyDescent="0.15">
      <c r="A2" s="6" t="s">
        <v>19</v>
      </c>
      <c r="B2" s="6" t="s">
        <v>20</v>
      </c>
      <c r="C2" s="10">
        <v>63.4</v>
      </c>
      <c r="D2" s="10">
        <v>63.4</v>
      </c>
      <c r="E2" s="10">
        <v>49</v>
      </c>
      <c r="F2" s="10">
        <v>28</v>
      </c>
      <c r="G2" s="10">
        <v>25.3</v>
      </c>
      <c r="H2" s="25"/>
    </row>
    <row r="3" spans="1:8" ht="15.75" customHeight="1" x14ac:dyDescent="0.15">
      <c r="B3" s="6" t="s">
        <v>29</v>
      </c>
      <c r="C3" s="10">
        <v>22.6</v>
      </c>
      <c r="D3" s="10">
        <v>22.6</v>
      </c>
      <c r="E3" s="10">
        <v>31.4</v>
      </c>
      <c r="F3" s="10">
        <v>33.9</v>
      </c>
      <c r="G3" s="10">
        <v>33.200000000000003</v>
      </c>
      <c r="H3" s="25"/>
    </row>
    <row r="4" spans="1:8" ht="15.75" customHeight="1" x14ac:dyDescent="0.15">
      <c r="B4" s="6" t="s">
        <v>32</v>
      </c>
      <c r="C4" s="10">
        <v>10.199999999999999</v>
      </c>
      <c r="D4" s="10">
        <v>10.199999999999999</v>
      </c>
      <c r="E4" s="10">
        <v>14.7</v>
      </c>
      <c r="F4" s="10">
        <v>24.7</v>
      </c>
      <c r="G4" s="10">
        <v>28.1</v>
      </c>
      <c r="H4" s="25"/>
    </row>
    <row r="5" spans="1:8" ht="15.75" customHeight="1" x14ac:dyDescent="0.15">
      <c r="B5" s="6" t="s">
        <v>33</v>
      </c>
      <c r="C5" s="10">
        <v>3.8</v>
      </c>
      <c r="D5" s="10">
        <v>3.8</v>
      </c>
      <c r="E5" s="10">
        <v>4.9000000000000004</v>
      </c>
      <c r="F5" s="10">
        <v>13.4</v>
      </c>
      <c r="G5" s="10">
        <v>13.3</v>
      </c>
      <c r="H5" s="25"/>
    </row>
    <row r="6" spans="1:8" ht="15.75" customHeight="1" x14ac:dyDescent="0.15">
      <c r="A6" s="6" t="s">
        <v>35</v>
      </c>
      <c r="B6" s="6" t="s">
        <v>104</v>
      </c>
      <c r="C6" s="38">
        <v>28.4</v>
      </c>
      <c r="D6" s="26">
        <v>28.4</v>
      </c>
      <c r="E6" s="26">
        <v>29.3</v>
      </c>
      <c r="F6" s="26">
        <v>27.45</v>
      </c>
      <c r="G6" s="26">
        <v>24.5</v>
      </c>
      <c r="H6" s="26"/>
    </row>
    <row r="7" spans="1:8" ht="15.75" customHeight="1" x14ac:dyDescent="0.15">
      <c r="A7" s="6"/>
      <c r="B7" s="6" t="s">
        <v>20</v>
      </c>
      <c r="C7" s="38">
        <v>28.4</v>
      </c>
      <c r="D7" s="26">
        <v>28.4</v>
      </c>
      <c r="E7" s="26">
        <v>29.3</v>
      </c>
      <c r="F7" s="26">
        <v>27.45</v>
      </c>
      <c r="G7" s="26">
        <v>24.5</v>
      </c>
      <c r="H7" s="26"/>
    </row>
    <row r="8" spans="1:8" ht="15.75" customHeight="1" x14ac:dyDescent="0.15">
      <c r="B8" s="6" t="s">
        <v>29</v>
      </c>
      <c r="C8" s="11">
        <v>23.3</v>
      </c>
      <c r="D8" s="11">
        <v>23.3</v>
      </c>
      <c r="E8" s="11">
        <v>23.1</v>
      </c>
      <c r="F8" s="11">
        <v>30</v>
      </c>
      <c r="G8" s="11">
        <v>38.4</v>
      </c>
      <c r="H8" s="26"/>
    </row>
    <row r="9" spans="1:8" ht="15.75" customHeight="1" x14ac:dyDescent="0.15">
      <c r="B9" s="6" t="s">
        <v>32</v>
      </c>
      <c r="C9" s="11">
        <v>15</v>
      </c>
      <c r="D9" s="11">
        <v>15</v>
      </c>
      <c r="E9" s="11">
        <v>12.9</v>
      </c>
      <c r="F9" s="11">
        <v>11</v>
      </c>
      <c r="G9" s="11">
        <v>10.5</v>
      </c>
      <c r="H9" s="26"/>
    </row>
    <row r="10" spans="1:8" ht="15.75" customHeight="1" x14ac:dyDescent="0.15">
      <c r="B10" s="6" t="s">
        <v>33</v>
      </c>
      <c r="C10" s="11">
        <v>4.9000000000000004</v>
      </c>
      <c r="D10" s="11">
        <v>4.9000000000000004</v>
      </c>
      <c r="E10" s="11">
        <v>5.3</v>
      </c>
      <c r="F10" s="11">
        <v>4.0999999999999996</v>
      </c>
      <c r="G10" s="11">
        <v>2.1</v>
      </c>
      <c r="H10" s="26"/>
    </row>
    <row r="11" spans="1:8" ht="15.75" customHeight="1" x14ac:dyDescent="0.15">
      <c r="A11" s="6" t="s">
        <v>44</v>
      </c>
      <c r="B11" s="6" t="s">
        <v>45</v>
      </c>
      <c r="C11" s="28">
        <v>80.3</v>
      </c>
      <c r="D11" s="28">
        <v>46.2</v>
      </c>
      <c r="E11" s="28">
        <v>3.3</v>
      </c>
      <c r="F11" s="28">
        <v>0.7</v>
      </c>
      <c r="G11" s="29">
        <v>0</v>
      </c>
      <c r="H11" s="27"/>
    </row>
    <row r="12" spans="1:8" ht="15.75" customHeight="1" x14ac:dyDescent="0.15">
      <c r="B12" s="6" t="s">
        <v>46</v>
      </c>
      <c r="C12" s="28">
        <v>6.8</v>
      </c>
      <c r="D12" s="28">
        <v>16.3</v>
      </c>
      <c r="E12" s="29">
        <v>9.4</v>
      </c>
      <c r="F12" s="29">
        <v>4.4000000000000004</v>
      </c>
      <c r="G12" s="29">
        <v>0</v>
      </c>
      <c r="H12" s="27"/>
    </row>
    <row r="13" spans="1:8" ht="15.75" customHeight="1" x14ac:dyDescent="0.15">
      <c r="B13" s="6" t="s">
        <v>47</v>
      </c>
      <c r="C13" s="28">
        <v>10.7</v>
      </c>
      <c r="D13" s="28">
        <v>37.1</v>
      </c>
      <c r="E13" s="28">
        <v>83.7</v>
      </c>
      <c r="F13" s="28">
        <v>87.9</v>
      </c>
      <c r="G13" s="29">
        <v>0</v>
      </c>
      <c r="H13" s="27"/>
    </row>
    <row r="14" spans="1:8" ht="15.75" customHeight="1" x14ac:dyDescent="0.15">
      <c r="B14" s="6" t="s">
        <v>48</v>
      </c>
      <c r="C14" s="29">
        <v>2.2000000000000002</v>
      </c>
      <c r="D14" s="29">
        <v>0.5</v>
      </c>
      <c r="E14" s="28">
        <v>3.6</v>
      </c>
      <c r="F14" s="28">
        <v>6.9</v>
      </c>
      <c r="G14" s="29">
        <v>100</v>
      </c>
      <c r="H14" s="27"/>
    </row>
    <row r="15" spans="1:8" ht="15.75" customHeight="1" x14ac:dyDescent="0.15">
      <c r="A15" t="s">
        <v>91</v>
      </c>
      <c r="B15" s="23" t="s">
        <v>92</v>
      </c>
      <c r="C15" s="30"/>
      <c r="D15" s="30"/>
      <c r="E15" s="30"/>
      <c r="F15" s="30"/>
      <c r="G15" s="30"/>
      <c r="H15" s="31">
        <v>57.9</v>
      </c>
    </row>
    <row r="16" spans="1:8" ht="15.75" customHeight="1" x14ac:dyDescent="0.15">
      <c r="B16" s="23" t="s">
        <v>93</v>
      </c>
      <c r="C16" s="30"/>
      <c r="D16" s="30"/>
      <c r="E16" s="30"/>
      <c r="F16" s="30"/>
      <c r="G16" s="30"/>
      <c r="H16" s="31">
        <v>4.7</v>
      </c>
    </row>
    <row r="17" spans="2:8" ht="15.75" customHeight="1" x14ac:dyDescent="0.15">
      <c r="B17" s="23" t="s">
        <v>94</v>
      </c>
      <c r="C17" s="30"/>
      <c r="D17" s="30"/>
      <c r="E17" s="30"/>
      <c r="F17" s="30"/>
      <c r="G17" s="30"/>
      <c r="H17" s="31">
        <v>18.7</v>
      </c>
    </row>
    <row r="18" spans="2:8" ht="15.75" customHeight="1" x14ac:dyDescent="0.15">
      <c r="B18" s="23" t="s">
        <v>89</v>
      </c>
      <c r="C18" s="30"/>
      <c r="D18" s="30"/>
      <c r="E18" s="30"/>
      <c r="F18" s="30"/>
      <c r="G18" s="30"/>
      <c r="H18" s="31">
        <v>11.22</v>
      </c>
    </row>
    <row r="19" spans="2:8" ht="15.75" customHeight="1" x14ac:dyDescent="0.15">
      <c r="B19" s="23" t="s">
        <v>90</v>
      </c>
      <c r="C19" s="30"/>
      <c r="D19" s="30"/>
      <c r="E19" s="30"/>
      <c r="F19" s="30"/>
      <c r="G19" s="30"/>
      <c r="H19" s="31">
        <v>7.48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workbookViewId="0">
      <selection activeCell="G15" sqref="G15"/>
    </sheetView>
  </sheetViews>
  <sheetFormatPr baseColWidth="10" defaultRowHeight="13" x14ac:dyDescent="0.15"/>
  <cols>
    <col min="8" max="8" width="15.1640625" customWidth="1"/>
  </cols>
  <sheetData>
    <row r="1" spans="1:14" x14ac:dyDescent="0.15">
      <c r="A1" t="s">
        <v>17</v>
      </c>
      <c r="B1" t="s">
        <v>18</v>
      </c>
      <c r="C1" s="45" t="s">
        <v>11</v>
      </c>
      <c r="D1" s="45" t="s">
        <v>12</v>
      </c>
      <c r="E1" s="45" t="s">
        <v>13</v>
      </c>
      <c r="F1" s="45" t="s">
        <v>14</v>
      </c>
      <c r="G1" s="45" t="s">
        <v>15</v>
      </c>
      <c r="H1" s="45" t="s">
        <v>67</v>
      </c>
      <c r="I1" s="45" t="s">
        <v>111</v>
      </c>
      <c r="J1" s="45" t="s">
        <v>112</v>
      </c>
      <c r="K1" s="45" t="s">
        <v>113</v>
      </c>
      <c r="L1" s="45" t="s">
        <v>114</v>
      </c>
      <c r="M1" s="45" t="s">
        <v>115</v>
      </c>
      <c r="N1" s="45" t="s">
        <v>116</v>
      </c>
    </row>
    <row r="2" spans="1:14" x14ac:dyDescent="0.15">
      <c r="A2" t="s">
        <v>117</v>
      </c>
      <c r="B2" t="s">
        <v>118</v>
      </c>
      <c r="C2">
        <v>50</v>
      </c>
      <c r="D2">
        <v>50</v>
      </c>
      <c r="E2">
        <v>50</v>
      </c>
      <c r="F2">
        <v>50</v>
      </c>
      <c r="G2">
        <v>50</v>
      </c>
      <c r="H2">
        <v>50</v>
      </c>
      <c r="I2">
        <v>50</v>
      </c>
      <c r="J2">
        <v>50</v>
      </c>
      <c r="K2">
        <v>50</v>
      </c>
      <c r="L2">
        <v>50</v>
      </c>
      <c r="M2">
        <v>50</v>
      </c>
      <c r="N2">
        <v>50</v>
      </c>
    </row>
    <row r="3" spans="1:14" x14ac:dyDescent="0.15">
      <c r="B3" t="s">
        <v>119</v>
      </c>
      <c r="C3">
        <f>100-C2</f>
        <v>50</v>
      </c>
      <c r="D3">
        <f t="shared" ref="D3:N3" si="0">100-D2</f>
        <v>50</v>
      </c>
      <c r="E3">
        <f t="shared" si="0"/>
        <v>50</v>
      </c>
      <c r="F3">
        <f t="shared" si="0"/>
        <v>50</v>
      </c>
      <c r="G3">
        <f t="shared" si="0"/>
        <v>50</v>
      </c>
      <c r="H3">
        <f t="shared" si="0"/>
        <v>50</v>
      </c>
      <c r="I3">
        <f t="shared" si="0"/>
        <v>50</v>
      </c>
      <c r="J3">
        <f t="shared" si="0"/>
        <v>50</v>
      </c>
      <c r="K3">
        <f t="shared" si="0"/>
        <v>50</v>
      </c>
      <c r="L3">
        <f t="shared" si="0"/>
        <v>50</v>
      </c>
      <c r="M3">
        <f t="shared" si="0"/>
        <v>50</v>
      </c>
      <c r="N3">
        <f t="shared" si="0"/>
        <v>50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baseColWidth="10" defaultColWidth="14.5" defaultRowHeight="15.75" customHeight="1" x14ac:dyDescent="0.15"/>
  <sheetData>
    <row r="1" spans="1:3" ht="15.75" customHeight="1" x14ac:dyDescent="0.15">
      <c r="A1" s="6" t="s">
        <v>23</v>
      </c>
      <c r="B1" s="6" t="s">
        <v>25</v>
      </c>
      <c r="C1" s="6" t="s">
        <v>26</v>
      </c>
    </row>
    <row r="2" spans="1:3" ht="15.75" customHeight="1" x14ac:dyDescent="0.15">
      <c r="A2" s="6">
        <v>3.1128200000000002E-2</v>
      </c>
      <c r="B2" s="6">
        <v>0.1085</v>
      </c>
      <c r="C2" s="6">
        <v>0.3649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D8" sqref="D8"/>
    </sheetView>
  </sheetViews>
  <sheetFormatPr baseColWidth="10" defaultColWidth="14.5" defaultRowHeight="15.75" customHeight="1" x14ac:dyDescent="0.15"/>
  <sheetData>
    <row r="1" spans="1:6" ht="15.75" customHeight="1" x14ac:dyDescent="0.15">
      <c r="A1" s="6" t="s">
        <v>49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6" t="s">
        <v>34</v>
      </c>
      <c r="B2" s="22">
        <v>2.4300000000000002</v>
      </c>
      <c r="C2" s="22">
        <v>2.4300000000000002</v>
      </c>
      <c r="D2" s="22">
        <v>3.71</v>
      </c>
      <c r="E2" s="22">
        <v>3</v>
      </c>
      <c r="F2" s="22">
        <v>1.92</v>
      </c>
    </row>
    <row r="3" spans="1:6" ht="15.75" customHeight="1" x14ac:dyDescent="0.15">
      <c r="A3" s="6" t="s">
        <v>36</v>
      </c>
      <c r="B3" s="6">
        <v>3.5999999999999997E-2</v>
      </c>
      <c r="C3" s="6">
        <v>3.5999999999999997E-2</v>
      </c>
      <c r="D3" s="6">
        <v>3.5999999999999997E-2</v>
      </c>
      <c r="E3" s="6">
        <v>3.5999999999999997E-2</v>
      </c>
      <c r="F3" s="6">
        <v>3.5999999999999997E-2</v>
      </c>
    </row>
  </sheetData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demographics</vt:lpstr>
      <vt:lpstr>projected births</vt:lpstr>
      <vt:lpstr>projected reproductive age</vt:lpstr>
      <vt:lpstr>mortality rates</vt:lpstr>
      <vt:lpstr>causes of death</vt:lpstr>
      <vt:lpstr>distributions</vt:lpstr>
      <vt:lpstr>anemia prevalence</vt:lpstr>
      <vt:lpstr>birth outcome distribution</vt:lpstr>
      <vt:lpstr>Incidence of conditions</vt:lpstr>
      <vt:lpstr>RR death by anemia</vt:lpstr>
      <vt:lpstr>RR death by stunting</vt:lpstr>
      <vt:lpstr>RR death by wasting</vt:lpstr>
      <vt:lpstr>RR death by breastfeeding</vt:lpstr>
      <vt:lpstr>RR death by birth outcome</vt:lpstr>
      <vt:lpstr>OR stunting progression</vt:lpstr>
      <vt:lpstr>RR diarrhoea</vt:lpstr>
      <vt:lpstr>OR stunting by condition</vt:lpstr>
      <vt:lpstr>OR stunting by birth outcome</vt:lpstr>
      <vt:lpstr>OR stunting by intervention</vt:lpstr>
      <vt:lpstr>OR stunting by compfeeding</vt:lpstr>
      <vt:lpstr>OR correctBF by interventn</vt:lpstr>
      <vt:lpstr>Appropriate breastfeeding</vt:lpstr>
      <vt:lpstr>Interventions cost and coverage</vt:lpstr>
      <vt:lpstr>Interventions target population</vt:lpstr>
      <vt:lpstr>Interventions birth outcome</vt:lpstr>
      <vt:lpstr>Interventions affected fraction</vt:lpstr>
      <vt:lpstr>Interventions mortality eff</vt:lpstr>
      <vt:lpstr>Interventions incidence eff</vt:lpstr>
      <vt:lpstr>Interventions maternal aff frac</vt:lpstr>
      <vt:lpstr>Interventions maternal eff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</cp:lastModifiedBy>
  <cp:lastPrinted>2017-02-06T03:42:10Z</cp:lastPrinted>
  <dcterms:created xsi:type="dcterms:W3CDTF">2017-01-17T03:53:16Z</dcterms:created>
  <dcterms:modified xsi:type="dcterms:W3CDTF">2017-05-04T06:13:50Z</dcterms:modified>
</cp:coreProperties>
</file>