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3120" yWindow="-3640" windowWidth="30680" windowHeight="16920" tabRatio="500" firstSheet="17" activeTab="18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Frac anemic not poor" sheetId="36" r:id="rId29"/>
    <sheet name="Frac anemic poor" sheetId="35" r:id="rId30"/>
    <sheet name="Frac anemic exposed malaria" sheetId="33" r:id="rId31"/>
    <sheet name="Frac exposed malaria" sheetId="34" r:id="rId32"/>
    <sheet name="Interventions mortality eff" sheetId="24" r:id="rId33"/>
    <sheet name="Interventions incidence eff" sheetId="25" r:id="rId34"/>
    <sheet name="Inter. pregnant women aff frac" sheetId="26" r:id="rId35"/>
    <sheet name="Inter. pregnant women eff" sheetId="27" r:id="rId3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9" i="21" l="1"/>
  <c r="J29" i="21"/>
  <c r="K29" i="21"/>
  <c r="L29" i="21"/>
  <c r="M29" i="21"/>
  <c r="M28" i="21"/>
  <c r="L28" i="21"/>
  <c r="K28" i="21"/>
  <c r="J28" i="21"/>
  <c r="I28" i="21"/>
  <c r="I27" i="21"/>
  <c r="J27" i="21"/>
  <c r="K27" i="21"/>
  <c r="L27" i="21"/>
  <c r="M27" i="21"/>
  <c r="M26" i="21"/>
  <c r="L26" i="21"/>
  <c r="K26" i="21"/>
  <c r="J26" i="21"/>
  <c r="I26" i="21"/>
  <c r="H29" i="21"/>
  <c r="H28" i="21"/>
  <c r="H27" i="21"/>
  <c r="H26" i="21"/>
  <c r="M25" i="21"/>
  <c r="L25" i="21"/>
  <c r="K25" i="21"/>
  <c r="J25" i="21"/>
  <c r="I25" i="21"/>
  <c r="H25" i="21"/>
  <c r="H24" i="21"/>
  <c r="I24" i="21"/>
  <c r="J24" i="21"/>
  <c r="K24" i="21"/>
  <c r="L24" i="21"/>
  <c r="M24" i="21"/>
  <c r="M23" i="21"/>
  <c r="L23" i="21"/>
  <c r="K23" i="21"/>
  <c r="J23" i="21"/>
  <c r="I23" i="21"/>
  <c r="H23" i="21"/>
  <c r="G22" i="2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from google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4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5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B2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should be coverage amongst those exposed to malaria
</t>
        </r>
      </text>
    </comment>
    <comment ref="B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poor
</t>
        </r>
      </text>
    </comment>
    <comment ref="B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not poor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amongst general population
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G22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fraction exposed to malaria - take from spreadsheet value</t>
        </r>
      </text>
    </comment>
    <comment ref="H23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taget only faction poor</t>
        </r>
      </text>
    </comment>
  </commentList>
</comments>
</file>

<file path=xl/sharedStrings.xml><?xml version="1.0" encoding="utf-8"?>
<sst xmlns="http://schemas.openxmlformats.org/spreadsheetml/2006/main" count="637" uniqueCount="139">
  <si>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</si>
  <si>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</si>
  <si>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</si>
  <si>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</si>
  <si>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</si>
  <si>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</si>
  <si>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</si>
  <si>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</si>
  <si>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</si>
  <si>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</si>
  <si>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</si>
  <si>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</si>
  <si>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</si>
  <si>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</si>
  <si>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</si>
  <si>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</si>
  <si>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</si>
  <si>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</si>
  <si>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</si>
  <si>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</si>
  <si>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</si>
  <si>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</si>
  <si>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</si>
  <si>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</si>
  <si>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</si>
  <si>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</si>
  <si>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</si>
  <si>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</si>
  <si>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</si>
  <si>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</si>
  <si>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</si>
  <si>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</si>
  <si>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</si>
  <si>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</si>
  <si>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</si>
  <si>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</si>
  <si>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</si>
  <si>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</si>
  <si>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</si>
  <si>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</si>
  <si>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</si>
  <si>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</si>
  <si>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</si>
  <si>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</si>
  <si>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</si>
  <si>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</si>
  <si>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</si>
  <si>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</si>
  <si>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</si>
  <si>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</si>
  <si>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</si>
  <si>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</si>
  <si>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</si>
  <si>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</si>
  <si>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</si>
  <si>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</si>
  <si>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</si>
  <si>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</si>
  <si>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</si>
  <si>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</si>
  <si>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</si>
  <si>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</si>
  <si>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</si>
  <si>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</si>
  <si>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</si>
  <si>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</si>
  <si>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</si>
  <si>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</si>
  <si>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</si>
  <si>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</si>
  <si>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</si>
  <si>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</si>
  <si>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</si>
  <si>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</si>
  <si>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</si>
  <si>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</si>
  <si>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</si>
  <si>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</si>
  <si>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</si>
  <si>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</si>
  <si>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</si>
  <si>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</si>
  <si>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</si>
  <si>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</si>
  <si>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</si>
  <si>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</si>
  <si>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</si>
  <si>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</si>
  <si>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</si>
  <si>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</si>
  <si>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</si>
  <si>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</si>
  <si>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</si>
  <si>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</si>
  <si>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</si>
  <si>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</si>
  <si>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</si>
  <si>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</si>
  <si>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</si>
  <si>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</si>
  <si>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</si>
  <si>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</si>
  <si>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</si>
  <si>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</si>
  <si>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</si>
  <si>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</si>
  <si>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</si>
  <si>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</si>
  <si>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</si>
  <si>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</si>
  <si>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</si>
  <si>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</si>
  <si>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</si>
  <si>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</si>
  <si>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</si>
  <si>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</si>
  <si>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</si>
  <si>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</si>
  <si>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</si>
  <si>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</si>
  <si>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</si>
  <si>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</si>
  <si>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</si>
  <si>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</si>
  <si>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</si>
  <si>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</si>
  <si>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Anenatal micronutrient supplementation</t>
  </si>
  <si>
    <t>general population</t>
  </si>
  <si>
    <t>Food fortification maize</t>
  </si>
  <si>
    <t>Food fortification rice</t>
  </si>
  <si>
    <t>Food fortification wheat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</si>
  <si>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</si>
  <si>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</si>
  <si>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</si>
  <si>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</si>
  <si>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</si>
  <si>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</si>
  <si>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</si>
  <si>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general 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</si>
</sst>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1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165" fontId="0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" fontId="3" fillId="0" borderId="0" xfId="15" applyNumberFormat="1" applyFont="1" applyAlignment="1">
      <alignment horizontal="center"/>
    </xf>
    <xf numFmtId="1" fontId="15" fillId="0" borderId="0" xfId="15" applyNumberFormat="1" applyAlignment="1">
      <alignment horizontal="center"/>
    </xf>
    <xf numFmtId="1" fontId="3" fillId="0" borderId="0" xfId="15" applyNumberFormat="1" applyFont="1" applyFill="1" applyAlignment="1">
      <alignment horizontal="center"/>
    </xf>
    <xf numFmtId="1" fontId="15" fillId="0" borderId="0" xfId="15" applyNumberFormat="1" applyFill="1" applyAlignment="1">
      <alignment horizontal="center"/>
    </xf>
    <xf numFmtId="1" fontId="0" fillId="0" borderId="0" xfId="0" applyNumberFormat="1" applyFont="1" applyAlignment="1">
      <alignment horizontal="center"/>
    </xf>
  </cellXfs>
  <cellStyles count="118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110</v>
      </c>
      <c r="B5" s="8">
        <f>B4*10</f>
        <v>36899440</v>
      </c>
    </row>
    <row r="6" spans="1:2" ht="15.75" customHeight="1">
      <c r="A6" s="6" t="s">
        <v>71</v>
      </c>
      <c r="B6" s="12">
        <v>0.56799999999999995</v>
      </c>
    </row>
    <row r="7" spans="1:2" ht="15.75" customHeight="1">
      <c r="A7" s="6" t="s">
        <v>70</v>
      </c>
      <c r="B7" s="22">
        <v>0.4</v>
      </c>
    </row>
    <row r="8" spans="1:2" ht="15.75" customHeight="1">
      <c r="A8" s="6" t="s">
        <v>72</v>
      </c>
      <c r="B8" s="22">
        <v>0.20599999999999999</v>
      </c>
    </row>
    <row r="9" spans="1:2" ht="15.75" customHeight="1">
      <c r="A9" s="6" t="s">
        <v>138</v>
      </c>
      <c r="B9" s="22">
        <v>161000000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B8" sqref="B8"/>
    </sheetView>
  </sheetViews>
  <sheetFormatPr baseColWidth="10" defaultRowHeight="12" x14ac:dyDescent="0"/>
  <cols>
    <col min="1" max="1" width="10.83203125" customWidth="1"/>
    <col min="2" max="2" width="12.33203125" customWidth="1"/>
  </cols>
  <sheetData>
    <row r="1" spans="1:14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G2" sqref="G2"/>
    </sheetView>
  </sheetViews>
  <sheetFormatPr baseColWidth="10" defaultRowHeight="12" x14ac:dyDescent="0"/>
  <cols>
    <col min="1" max="1" width="26.5" customWidth="1"/>
  </cols>
  <sheetData>
    <row r="1" spans="1:14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0.3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t="s">
        <v>125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  <c r="N4">
        <v>1</v>
      </c>
    </row>
    <row r="5" spans="1:14">
      <c r="A5" t="s">
        <v>132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0.73</v>
      </c>
      <c r="M5">
        <v>0.73</v>
      </c>
      <c r="N5">
        <v>1</v>
      </c>
    </row>
    <row r="6" spans="1:14">
      <c r="A6" t="s">
        <v>133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0.73</v>
      </c>
      <c r="M6">
        <v>0.73</v>
      </c>
      <c r="N6">
        <v>1</v>
      </c>
    </row>
    <row r="7" spans="1:14">
      <c r="A7" t="s">
        <v>134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0.73</v>
      </c>
      <c r="M7">
        <v>0.73</v>
      </c>
      <c r="N7">
        <v>1</v>
      </c>
    </row>
    <row r="8" spans="1:14">
      <c r="A8" t="s">
        <v>135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0.73</v>
      </c>
      <c r="M8">
        <v>0.73</v>
      </c>
      <c r="N8">
        <v>1</v>
      </c>
    </row>
    <row r="9" spans="1:14">
      <c r="A9" t="s">
        <v>136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0.73</v>
      </c>
      <c r="M9">
        <v>0.73</v>
      </c>
      <c r="N9">
        <v>1</v>
      </c>
    </row>
    <row r="10" spans="1:14">
      <c r="A10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0.73</v>
      </c>
      <c r="M10">
        <v>0.73</v>
      </c>
      <c r="N10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C7" sqref="C7"/>
    </sheetView>
  </sheetViews>
  <sheetFormatPr baseColWidth="10" defaultRowHeight="12" x14ac:dyDescent="0"/>
  <cols>
    <col min="1" max="1" width="19.1640625" customWidth="1"/>
  </cols>
  <sheetData>
    <row r="1" spans="1:14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45">
        <v>0.97599999999999998</v>
      </c>
    </row>
    <row r="3" spans="1:14">
      <c r="A3" t="s">
        <v>129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s="45">
        <v>0.97599999999999998</v>
      </c>
    </row>
    <row r="4" spans="1:14">
      <c r="A4" t="s">
        <v>130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45">
        <v>0.97599999999999998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>
      <c r="A22" t="s">
        <v>125</v>
      </c>
      <c r="B22" s="6">
        <v>0</v>
      </c>
      <c r="C22" s="6">
        <v>0.85</v>
      </c>
      <c r="D22" s="39">
        <v>1</v>
      </c>
    </row>
    <row r="23" spans="1:4" ht="15.75" customHeight="1">
      <c r="A23" t="s">
        <v>131</v>
      </c>
      <c r="B23" s="6">
        <v>0</v>
      </c>
      <c r="C23" s="6">
        <v>1</v>
      </c>
      <c r="D23" s="39">
        <v>0.55000000000000004</v>
      </c>
    </row>
    <row r="24" spans="1:4" ht="15.75" customHeight="1">
      <c r="A24" t="s">
        <v>132</v>
      </c>
      <c r="B24" s="6">
        <v>0</v>
      </c>
      <c r="C24" s="6">
        <v>0.7</v>
      </c>
      <c r="D24" s="39">
        <v>0.73</v>
      </c>
    </row>
    <row r="25" spans="1:4" ht="15.75" customHeight="1">
      <c r="A25" t="s">
        <v>133</v>
      </c>
      <c r="B25" s="6">
        <v>0</v>
      </c>
      <c r="C25" s="6">
        <v>0.3</v>
      </c>
      <c r="D25" s="39">
        <v>1.78</v>
      </c>
    </row>
    <row r="26" spans="1:4" ht="15.75" customHeight="1">
      <c r="A26" t="s">
        <v>134</v>
      </c>
      <c r="B26" s="6">
        <v>0</v>
      </c>
      <c r="C26" s="6">
        <v>1</v>
      </c>
      <c r="D26" s="39">
        <v>0.55000000000000004</v>
      </c>
    </row>
    <row r="27" spans="1:4" ht="15.75" customHeight="1">
      <c r="A27" t="s">
        <v>135</v>
      </c>
      <c r="B27" s="6">
        <v>0</v>
      </c>
      <c r="C27" s="6">
        <v>0.49</v>
      </c>
      <c r="D27" s="39">
        <v>0.73</v>
      </c>
    </row>
    <row r="28" spans="1:4" ht="15.75" customHeight="1">
      <c r="A28" t="s">
        <v>136</v>
      </c>
      <c r="B28" s="6">
        <v>0</v>
      </c>
      <c r="C28" s="6">
        <v>0.21</v>
      </c>
      <c r="D28" s="39">
        <v>1.78</v>
      </c>
    </row>
    <row r="29" spans="1:4" ht="15.75" customHeight="1">
      <c r="A29" t="s">
        <v>137</v>
      </c>
      <c r="B29" s="6">
        <v>0</v>
      </c>
      <c r="C29" s="6">
        <v>0.3</v>
      </c>
      <c r="D29" s="39">
        <v>0.24</v>
      </c>
    </row>
    <row r="30" spans="1:4" ht="15.75" customHeight="1">
      <c r="A30" t="s">
        <v>128</v>
      </c>
      <c r="B30" s="6">
        <v>0</v>
      </c>
      <c r="C30" s="6">
        <v>0.85</v>
      </c>
      <c r="D30" s="39">
        <v>0.13</v>
      </c>
    </row>
    <row r="31" spans="1:4" ht="15.75" customHeight="1">
      <c r="A31" t="s">
        <v>129</v>
      </c>
      <c r="B31" s="6">
        <v>0</v>
      </c>
      <c r="C31" s="6">
        <v>0.85</v>
      </c>
      <c r="D31" s="39">
        <v>0.74</v>
      </c>
    </row>
    <row r="32" spans="1:4" ht="15.75" customHeight="1">
      <c r="A32" t="s">
        <v>130</v>
      </c>
      <c r="B32" s="6">
        <v>0</v>
      </c>
      <c r="C32" s="6">
        <v>0.85</v>
      </c>
      <c r="D32" s="39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workbookViewId="0">
      <selection activeCell="A27" sqref="A27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4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 ht="15.75" customHeight="1">
      <c r="A2" s="6" t="s">
        <v>64</v>
      </c>
      <c r="B2" s="47">
        <v>0</v>
      </c>
      <c r="C2" s="47">
        <v>0</v>
      </c>
      <c r="D2" s="47">
        <v>1</v>
      </c>
      <c r="E2" s="47">
        <v>1</v>
      </c>
      <c r="F2" s="47">
        <v>1</v>
      </c>
      <c r="G2" s="47">
        <v>0</v>
      </c>
      <c r="H2" s="47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</row>
    <row r="3" spans="1:14" ht="15.75" customHeight="1">
      <c r="A3" s="6" t="s">
        <v>75</v>
      </c>
      <c r="B3" s="47">
        <v>0</v>
      </c>
      <c r="C3" s="47">
        <v>0</v>
      </c>
      <c r="D3" s="47">
        <v>1</v>
      </c>
      <c r="E3" s="47">
        <v>1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</row>
    <row r="4" spans="1:14" ht="15.75" customHeight="1">
      <c r="A4" s="6" t="s">
        <v>76</v>
      </c>
      <c r="B4" s="47">
        <v>0</v>
      </c>
      <c r="C4" s="47">
        <v>0</v>
      </c>
      <c r="D4" s="46">
        <f>demographics!$B$7</f>
        <v>0.4</v>
      </c>
      <c r="E4" s="46">
        <f>demographics!$B$7</f>
        <v>0.4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</row>
    <row r="5" spans="1:14" ht="15.75" customHeight="1">
      <c r="A5" s="6" t="s">
        <v>74</v>
      </c>
      <c r="B5" s="47">
        <v>1</v>
      </c>
      <c r="C5" s="47">
        <v>1</v>
      </c>
      <c r="D5" s="47">
        <v>0</v>
      </c>
      <c r="E5" s="47">
        <v>0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</row>
    <row r="6" spans="1:14" ht="15.75" customHeight="1">
      <c r="A6" t="s">
        <v>77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6">
        <f>demographics!$B$7</f>
        <v>0.4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</row>
    <row r="7" spans="1:14" ht="15.75" customHeight="1">
      <c r="A7" t="s">
        <v>79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7">
        <v>1</v>
      </c>
      <c r="H7" s="47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</row>
    <row r="8" spans="1:14" ht="15.75" customHeight="1">
      <c r="A8" s="32" t="s">
        <v>95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G8" s="49">
        <v>1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</row>
    <row r="9" spans="1:14" ht="15.75" customHeight="1">
      <c r="A9" s="32" t="s">
        <v>96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1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</row>
    <row r="10" spans="1:14" ht="15.75" customHeight="1">
      <c r="A10" s="32" t="s">
        <v>97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1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</row>
    <row r="11" spans="1:14" ht="15.75" customHeight="1">
      <c r="A11" s="32" t="s">
        <v>98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1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</row>
    <row r="12" spans="1:14" ht="15.75" customHeight="1">
      <c r="A12" s="32" t="s">
        <v>99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1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</row>
    <row r="13" spans="1:14" ht="15.75" customHeight="1">
      <c r="A13" s="32" t="s">
        <v>100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1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</row>
    <row r="14" spans="1:14" ht="15.75" customHeight="1">
      <c r="A14" s="32" t="s">
        <v>101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50">
        <v>1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</row>
    <row r="15" spans="1:14" ht="15.75" customHeight="1">
      <c r="A15" s="32" t="s">
        <v>102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50">
        <v>1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</row>
    <row r="16" spans="1:14" ht="15.75" customHeight="1">
      <c r="A16" s="32" t="s">
        <v>103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50">
        <v>1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</row>
    <row r="17" spans="1:14" ht="15.75" customHeight="1">
      <c r="A17" s="23" t="s">
        <v>105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1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</row>
    <row r="18" spans="1:14" ht="15.75" customHeight="1">
      <c r="A18" s="23" t="s">
        <v>109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50">
        <v>1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</row>
    <row r="19" spans="1:14" ht="15.75" customHeight="1">
      <c r="A19" s="23" t="s">
        <v>106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50">
        <v>1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</row>
    <row r="20" spans="1:14" ht="15.75" customHeight="1">
      <c r="A20" s="23" t="s">
        <v>107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50">
        <v>1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</row>
    <row r="21" spans="1:14" ht="15.75" customHeight="1">
      <c r="A21" s="14" t="s">
        <v>108</v>
      </c>
      <c r="B21" s="47">
        <v>0</v>
      </c>
      <c r="C21" s="47">
        <v>0</v>
      </c>
      <c r="D21" s="51">
        <v>0</v>
      </c>
      <c r="E21" s="51">
        <v>0</v>
      </c>
      <c r="F21" s="51">
        <v>0</v>
      </c>
      <c r="G21" s="52">
        <v>1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</row>
    <row r="22" spans="1:14" ht="15.75" customHeight="1">
      <c r="A22" t="s">
        <v>125</v>
      </c>
      <c r="B22" s="53">
        <v>0</v>
      </c>
      <c r="C22" s="53">
        <v>0</v>
      </c>
      <c r="D22" s="53">
        <v>0</v>
      </c>
      <c r="E22" s="53">
        <v>0</v>
      </c>
      <c r="F22" s="53">
        <v>0</v>
      </c>
      <c r="G22" s="48">
        <f>'Frac exposed malaria'!F2</f>
        <v>0.5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</row>
    <row r="23" spans="1:14" ht="15.75" customHeight="1">
      <c r="A23" t="s">
        <v>131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6">
        <f>1*demographics!B7</f>
        <v>0.4</v>
      </c>
      <c r="I23" s="46">
        <f>1*demographics!B7</f>
        <v>0.4</v>
      </c>
      <c r="J23" s="46">
        <f>1*demographics!B7</f>
        <v>0.4</v>
      </c>
      <c r="K23" s="46">
        <f>1*demographics!B7</f>
        <v>0.4</v>
      </c>
      <c r="L23" s="46">
        <f>1*demographics!B7</f>
        <v>0.4</v>
      </c>
      <c r="M23" s="46">
        <f>1*demographics!B7</f>
        <v>0.4</v>
      </c>
      <c r="N23" s="53">
        <v>0</v>
      </c>
    </row>
    <row r="24" spans="1:14" ht="15.75" customHeight="1">
      <c r="A24" t="s">
        <v>132</v>
      </c>
      <c r="B24" s="47">
        <v>0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  <c r="H24" s="46">
        <f>1*demographics!B7</f>
        <v>0.4</v>
      </c>
      <c r="I24" s="46">
        <f>1*demographics!B7</f>
        <v>0.4</v>
      </c>
      <c r="J24" s="46">
        <f>1*demographics!B7</f>
        <v>0.4</v>
      </c>
      <c r="K24" s="46">
        <f>1*demographics!B7</f>
        <v>0.4</v>
      </c>
      <c r="L24" s="46">
        <f>1*demographics!B7</f>
        <v>0.4</v>
      </c>
      <c r="M24" s="46">
        <f>1*demographics!B7</f>
        <v>0.4</v>
      </c>
      <c r="N24" s="53">
        <v>0</v>
      </c>
    </row>
    <row r="25" spans="1:14" ht="15.75" customHeight="1">
      <c r="A25" t="s">
        <v>133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6">
        <f>1*demographics!B7</f>
        <v>0.4</v>
      </c>
      <c r="I25" s="46">
        <f>1*demographics!B7</f>
        <v>0.4</v>
      </c>
      <c r="J25" s="46">
        <f>1*demographics!B7</f>
        <v>0.4</v>
      </c>
      <c r="K25" s="46">
        <f>1*demographics!B7</f>
        <v>0.4</v>
      </c>
      <c r="L25" s="46">
        <f>1*demographics!B7</f>
        <v>0.4</v>
      </c>
      <c r="M25" s="46">
        <f>1*demographics!B7</f>
        <v>0.4</v>
      </c>
      <c r="N25" s="53">
        <v>0</v>
      </c>
    </row>
    <row r="26" spans="1:14" ht="15.75" customHeight="1">
      <c r="A26" t="s">
        <v>134</v>
      </c>
      <c r="B26" s="47">
        <v>0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  <c r="H26" s="46">
        <f>1*(1-demographics!B7)</f>
        <v>0.6</v>
      </c>
      <c r="I26" s="46">
        <f>1*(1-demographics!B7)</f>
        <v>0.6</v>
      </c>
      <c r="J26" s="46">
        <f>1*(1-demographics!B7)</f>
        <v>0.6</v>
      </c>
      <c r="K26" s="46">
        <f>1*(1-demographics!B7)</f>
        <v>0.6</v>
      </c>
      <c r="L26" s="46">
        <f>1*(1-demographics!B7)</f>
        <v>0.6</v>
      </c>
      <c r="M26" s="46">
        <f>1*(1-demographics!B7)</f>
        <v>0.6</v>
      </c>
      <c r="N26" s="53">
        <v>0</v>
      </c>
    </row>
    <row r="27" spans="1:14" ht="15.75" customHeight="1">
      <c r="A27" t="s">
        <v>135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6">
        <f>1*(1-demographics!B7)</f>
        <v>0.6</v>
      </c>
      <c r="I27" s="46">
        <f>1*(1-demographics!B7)</f>
        <v>0.6</v>
      </c>
      <c r="J27" s="46">
        <f>1*(1-demographics!B7)</f>
        <v>0.6</v>
      </c>
      <c r="K27" s="46">
        <f>1*(1-demographics!B7)</f>
        <v>0.6</v>
      </c>
      <c r="L27" s="46">
        <f>1*(1-demographics!B7)</f>
        <v>0.6</v>
      </c>
      <c r="M27" s="46">
        <f>1*(1-demographics!B7)</f>
        <v>0.6</v>
      </c>
      <c r="N27" s="53">
        <v>0</v>
      </c>
    </row>
    <row r="28" spans="1:14" ht="15.75" customHeight="1">
      <c r="A28" t="s">
        <v>136</v>
      </c>
      <c r="B28" s="47">
        <v>0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6">
        <f>1*(1-demographics!B7)</f>
        <v>0.6</v>
      </c>
      <c r="I28" s="46">
        <f>1*(1-demographics!B7)</f>
        <v>0.6</v>
      </c>
      <c r="J28" s="46">
        <f>1*(1-demographics!B7)</f>
        <v>0.6</v>
      </c>
      <c r="K28" s="46">
        <f>1*(1-demographics!B7)</f>
        <v>0.6</v>
      </c>
      <c r="L28" s="46">
        <f>1*(1-demographics!B7)</f>
        <v>0.6</v>
      </c>
      <c r="M28" s="46">
        <f>1*(1-demographics!B7)</f>
        <v>0.6</v>
      </c>
      <c r="N28" s="53">
        <v>0</v>
      </c>
    </row>
    <row r="29" spans="1:14" ht="15.75" customHeight="1">
      <c r="A29" t="s">
        <v>137</v>
      </c>
      <c r="B29" s="47">
        <v>0</v>
      </c>
      <c r="C29" s="47">
        <v>0</v>
      </c>
      <c r="D29" s="47">
        <v>0</v>
      </c>
      <c r="E29" s="47">
        <v>0</v>
      </c>
      <c r="F29" s="47">
        <v>0</v>
      </c>
      <c r="G29" s="47">
        <v>0</v>
      </c>
      <c r="H29" s="46">
        <f>1*(1-demographics!B7)</f>
        <v>0.6</v>
      </c>
      <c r="I29" s="46">
        <f>1*(1-demographics!B7)</f>
        <v>0.6</v>
      </c>
      <c r="J29" s="46">
        <f>1*(1-demographics!B7)</f>
        <v>0.6</v>
      </c>
      <c r="K29" s="46">
        <f>1*(1-demographics!B7)</f>
        <v>0.6</v>
      </c>
      <c r="L29" s="46">
        <f>1*(1-demographics!B7)</f>
        <v>0.6</v>
      </c>
      <c r="M29" s="46">
        <f>1*(1-demographics!B7)</f>
        <v>0.6</v>
      </c>
      <c r="N29" s="53">
        <v>0</v>
      </c>
    </row>
    <row r="30" spans="1:14" ht="15.75" customHeight="1">
      <c r="A30" t="s">
        <v>128</v>
      </c>
      <c r="B30" s="53">
        <v>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1</v>
      </c>
    </row>
    <row r="31" spans="1:14" ht="15.75" customHeight="1">
      <c r="A31" t="s">
        <v>129</v>
      </c>
      <c r="B31" s="53">
        <v>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1</v>
      </c>
    </row>
    <row r="32" spans="1:14" ht="15.75" customHeight="1">
      <c r="A32" t="s">
        <v>130</v>
      </c>
      <c r="B32" s="53">
        <v>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14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"/>
  <cols>
    <col min="1" max="1" width="12.5" customWidth="1"/>
    <col min="2" max="2" width="32.1640625" customWidth="1"/>
  </cols>
  <sheetData>
    <row r="1" spans="1:2" ht="15.75" customHeight="1">
      <c r="A1" s="2" t="s">
        <v>2</v>
      </c>
      <c r="B1" s="2" t="s">
        <v>120</v>
      </c>
    </row>
    <row r="2" spans="1:2" ht="15.75" customHeight="1">
      <c r="A2" s="4">
        <v>2017</v>
      </c>
      <c r="B2" s="5">
        <v>5000000</v>
      </c>
    </row>
    <row r="3" spans="1:2" ht="15.75" customHeight="1">
      <c r="A3" s="4">
        <v>2018</v>
      </c>
      <c r="B3" s="5">
        <f>B2+(B2/100)</f>
        <v>5050000</v>
      </c>
    </row>
    <row r="4" spans="1:2" ht="15.75" customHeight="1">
      <c r="A4" s="4">
        <v>2019</v>
      </c>
      <c r="B4" s="5">
        <f t="shared" ref="B4:B15" si="0">B3+(B3/100)</f>
        <v>5100500</v>
      </c>
    </row>
    <row r="5" spans="1:2" ht="15.75" customHeight="1">
      <c r="A5" s="4">
        <v>2020</v>
      </c>
      <c r="B5" s="5">
        <f t="shared" si="0"/>
        <v>5151505</v>
      </c>
    </row>
    <row r="6" spans="1:2" ht="15.75" customHeight="1">
      <c r="A6" s="4">
        <v>2021</v>
      </c>
      <c r="B6" s="5">
        <f t="shared" si="0"/>
        <v>5203020.05</v>
      </c>
    </row>
    <row r="7" spans="1:2" ht="15.75" customHeight="1">
      <c r="A7" s="4">
        <v>2022</v>
      </c>
      <c r="B7" s="5">
        <f t="shared" si="0"/>
        <v>5255050.2505000001</v>
      </c>
    </row>
    <row r="8" spans="1:2" ht="15.75" customHeight="1">
      <c r="A8" s="4">
        <v>2023</v>
      </c>
      <c r="B8" s="5">
        <f t="shared" si="0"/>
        <v>5307600.7530049998</v>
      </c>
    </row>
    <row r="9" spans="1:2" ht="15.75" customHeight="1">
      <c r="A9" s="4">
        <v>2024</v>
      </c>
      <c r="B9" s="5">
        <f t="shared" si="0"/>
        <v>5360676.7605350502</v>
      </c>
    </row>
    <row r="10" spans="1:2" ht="15.75" customHeight="1">
      <c r="A10" s="4">
        <v>2025</v>
      </c>
      <c r="B10" s="5">
        <f t="shared" si="0"/>
        <v>5414283.5281404005</v>
      </c>
    </row>
    <row r="11" spans="1:2" ht="15.75" customHeight="1">
      <c r="A11" s="4">
        <v>2026</v>
      </c>
      <c r="B11" s="5">
        <f t="shared" si="0"/>
        <v>5468426.3634218043</v>
      </c>
    </row>
    <row r="12" spans="1:2" ht="15.75" customHeight="1">
      <c r="A12" s="4">
        <v>2027</v>
      </c>
      <c r="B12" s="5">
        <f t="shared" si="0"/>
        <v>5523110.6270560222</v>
      </c>
    </row>
    <row r="13" spans="1:2" ht="15.75" customHeight="1">
      <c r="A13" s="4">
        <v>2028</v>
      </c>
      <c r="B13" s="5">
        <f t="shared" si="0"/>
        <v>5578341.7333265822</v>
      </c>
    </row>
    <row r="14" spans="1:2" ht="15.75" customHeight="1">
      <c r="A14" s="4">
        <v>2029</v>
      </c>
      <c r="B14" s="5">
        <f t="shared" si="0"/>
        <v>5634125.150659848</v>
      </c>
    </row>
    <row r="15" spans="1:2" ht="15.75" customHeight="1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baseColWidth="10" defaultRowHeight="12" x14ac:dyDescent="0"/>
  <sheetData>
    <row r="1" spans="1:1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B35" sqref="B35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14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>
      <c r="A11" s="37"/>
      <c r="B11" s="37"/>
      <c r="C11" s="35"/>
      <c r="D11" s="35"/>
      <c r="E11" s="35"/>
      <c r="F11" s="35"/>
      <c r="G11" s="41"/>
      <c r="H11" s="41"/>
    </row>
    <row r="12" spans="1:8">
      <c r="A12" s="37"/>
      <c r="C12" s="35"/>
      <c r="D12" s="35"/>
      <c r="E12" s="35"/>
      <c r="F12" s="35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  <row r="14" spans="1:8">
      <c r="A14" s="41"/>
      <c r="B14" s="41"/>
      <c r="C14" s="41"/>
      <c r="D14" s="41"/>
      <c r="E14" s="41"/>
      <c r="F14" s="41"/>
      <c r="G14" s="41"/>
      <c r="H14" s="41"/>
    </row>
    <row r="27" spans="1:1">
      <c r="A27" s="36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:J2"/>
    </sheetView>
  </sheetViews>
  <sheetFormatPr baseColWidth="10" defaultColWidth="14.5" defaultRowHeight="15.75" customHeight="1" x14ac:dyDescent="0"/>
  <sheetData>
    <row r="1" spans="1:10" ht="15.75" customHeight="1">
      <c r="A1" s="3" t="s">
        <v>1</v>
      </c>
      <c r="B1" s="3" t="s">
        <v>6</v>
      </c>
      <c r="C1" s="3" t="s">
        <v>7</v>
      </c>
      <c r="D1" s="1" t="s">
        <v>67</v>
      </c>
      <c r="E1" s="44" t="s">
        <v>111</v>
      </c>
      <c r="F1" s="44" t="s">
        <v>112</v>
      </c>
      <c r="G1" s="44" t="s">
        <v>113</v>
      </c>
      <c r="H1" s="44" t="s">
        <v>114</v>
      </c>
      <c r="I1" s="44" t="s">
        <v>115</v>
      </c>
      <c r="J1" s="44" t="s">
        <v>116</v>
      </c>
    </row>
    <row r="2" spans="1:10" ht="15.75" customHeight="1">
      <c r="A2" s="7">
        <v>25.4</v>
      </c>
      <c r="B2" s="7">
        <v>34.68</v>
      </c>
      <c r="C2" s="7">
        <v>39.32</v>
      </c>
      <c r="D2">
        <v>1.819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B44" sqref="B44"/>
    </sheetView>
  </sheetViews>
  <sheetFormatPr baseColWidth="10" defaultColWidth="14.5" defaultRowHeight="15.75" customHeight="1" x14ac:dyDescent="0"/>
  <cols>
    <col min="1" max="1" width="28.1640625" customWidth="1"/>
  </cols>
  <sheetData>
    <row r="1" spans="1:13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4" sqref="O4"/>
    </sheetView>
  </sheetViews>
  <sheetFormatPr baseColWidth="10" defaultRowHeight="12" x14ac:dyDescent="0"/>
  <cols>
    <col min="8" max="8" width="15.1640625" customWidth="1"/>
  </cols>
  <sheetData>
    <row r="1" spans="1:15">
      <c r="A1" t="s">
        <v>17</v>
      </c>
      <c r="B1" t="s">
        <v>18</v>
      </c>
      <c r="C1" s="44" t="s">
        <v>11</v>
      </c>
      <c r="D1" s="44" t="s">
        <v>12</v>
      </c>
      <c r="E1" s="44" t="s">
        <v>13</v>
      </c>
      <c r="F1" s="44" t="s">
        <v>14</v>
      </c>
      <c r="G1" s="44" t="s">
        <v>15</v>
      </c>
      <c r="H1" s="44" t="s">
        <v>67</v>
      </c>
      <c r="I1" s="44" t="s">
        <v>111</v>
      </c>
      <c r="J1" s="44" t="s">
        <v>112</v>
      </c>
      <c r="K1" s="44" t="s">
        <v>113</v>
      </c>
      <c r="L1" s="44" t="s">
        <v>114</v>
      </c>
      <c r="M1" s="44" t="s">
        <v>115</v>
      </c>
      <c r="N1" s="44" t="s">
        <v>116</v>
      </c>
      <c r="O1" s="44" t="s">
        <v>127</v>
      </c>
    </row>
    <row r="2" spans="1: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</row>
    <row r="3" spans="1: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  <c r="O3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Frac anemic not poor</vt:lpstr>
      <vt:lpstr>Frac anemic poor</vt:lpstr>
      <vt:lpstr>Frac anemic exposed malaria</vt:lpstr>
      <vt:lpstr>Frac exposed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2017-06-13T06:40:10Z</dcterms:modified>
</cp:coreProperties>
</file>