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applications/master/data/"/>
    </mc:Choice>
  </mc:AlternateContent>
  <xr:revisionPtr revIDLastSave="0" documentId="12_ncr:500000_{217F9FB5-5A91-D34C-A436-85922B543A10}" xr6:coauthVersionLast="31" xr6:coauthVersionMax="31" xr10:uidLastSave="{00000000-0000-0000-0000-000000000000}"/>
  <bookViews>
    <workbookView xWindow="0" yWindow="460" windowWidth="25600" windowHeight="15540" firstSheet="6" activeTab="13" xr2:uid="{9D310A7F-FF26-7448-8337-E29F42B35A9E}"/>
  </bookViews>
  <sheets>
    <sheet name="Programs impacted population" sheetId="14" r:id="rId1"/>
    <sheet name="Program risk areas" sheetId="15" r:id="rId2"/>
    <sheet name="Population risk areas" sheetId="16" r:id="rId3"/>
    <sheet name="IYCF package odds ratios" sheetId="12" r:id="rId4"/>
    <sheet name="Appropriate breastfeeding" sheetId="13" r:id="rId5"/>
    <sheet name="Birth outcome risks" sheetId="2" r:id="rId6"/>
    <sheet name="Relative risks" sheetId="3" r:id="rId7"/>
    <sheet name="Odds ratios" sheetId="4" r:id="rId8"/>
    <sheet name="Programs birth outcomes" sheetId="5" r:id="rId9"/>
    <sheet name="Programs anemia" sheetId="6" r:id="rId10"/>
    <sheet name="Programs wasting" sheetId="7" r:id="rId11"/>
    <sheet name="Programs for children" sheetId="8" r:id="rId12"/>
    <sheet name="Programs for PW" sheetId="10" r:id="rId13"/>
    <sheet name="Programs birth age" sheetId="11" r:id="rId14"/>
  </sheets>
  <externalReferences>
    <externalReference r:id="rId15"/>
  </externalReferences>
  <definedNames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2" l="1"/>
  <c r="E4" i="12"/>
  <c r="F4" i="12"/>
  <c r="G4" i="12"/>
  <c r="H4" i="12"/>
  <c r="D7" i="12"/>
  <c r="E7" i="12"/>
  <c r="F7" i="12"/>
  <c r="G7" i="12"/>
  <c r="H7" i="12"/>
  <c r="E10" i="12"/>
  <c r="F10" i="12"/>
  <c r="G10" i="12"/>
  <c r="H10" i="12"/>
  <c r="F13" i="12"/>
  <c r="G13" i="12"/>
  <c r="H13" i="12"/>
  <c r="G16" i="12"/>
  <c r="H16" i="12"/>
  <c r="D21" i="12"/>
  <c r="E21" i="12"/>
  <c r="F21" i="12"/>
  <c r="G21" i="12"/>
  <c r="H21" i="12"/>
  <c r="D24" i="12"/>
  <c r="E24" i="12"/>
  <c r="F24" i="12"/>
  <c r="G24" i="12"/>
  <c r="H24" i="12"/>
  <c r="D27" i="12"/>
  <c r="E27" i="12"/>
  <c r="F27" i="12"/>
  <c r="G27" i="12"/>
  <c r="H27" i="12"/>
  <c r="D30" i="12"/>
  <c r="E30" i="12"/>
  <c r="F30" i="12"/>
  <c r="G30" i="12"/>
  <c r="H30" i="12"/>
  <c r="D33" i="12"/>
  <c r="E33" i="12"/>
  <c r="F33" i="12"/>
  <c r="G33" i="12"/>
  <c r="H33" i="12"/>
  <c r="C2" i="11"/>
  <c r="D2" i="11"/>
  <c r="E2" i="11"/>
  <c r="E13" i="4"/>
  <c r="F13" i="4"/>
  <c r="E14" i="4"/>
  <c r="F14" i="4"/>
  <c r="E15" i="4"/>
  <c r="F15" i="4"/>
  <c r="E16" i="4"/>
  <c r="F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 shapeId="0" xr:uid="{00000000-0006-0000-0A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A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6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6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sharedStrings.xml><?xml version="1.0" encoding="utf-8"?>
<sst xmlns="http://schemas.openxmlformats.org/spreadsheetml/2006/main" count="832" uniqueCount="197">
  <si>
    <t>Neonatal other</t>
  </si>
  <si>
    <t>Neonatal congenital anomalies</t>
  </si>
  <si>
    <t>Neonatal tetanus</t>
  </si>
  <si>
    <t>Neonatal prematurity</t>
  </si>
  <si>
    <t>Neonatal asphyxia</t>
  </si>
  <si>
    <t>Neonatal pneumonia</t>
  </si>
  <si>
    <t>Neonatal sepsis</t>
  </si>
  <si>
    <t>Neonatal diarrhoea</t>
  </si>
  <si>
    <t>Relative risks of neonatal causes of death</t>
  </si>
  <si>
    <t>SAM (WHZ-score &lt; -3)</t>
  </si>
  <si>
    <t>MAM (WHZ-score between -3 and -2)</t>
  </si>
  <si>
    <t>Stunting (HAZ-score &lt; -2)</t>
  </si>
  <si>
    <t>Odds ratios for conditions</t>
  </si>
  <si>
    <t>Risks for children who experience birth outcomes</t>
  </si>
  <si>
    <t>Odds ratios for women with maternal anaemia</t>
  </si>
  <si>
    <t>24 months or greater</t>
  </si>
  <si>
    <t>18-23 months</t>
  </si>
  <si>
    <t>less than 18 months</t>
  </si>
  <si>
    <t>First birth</t>
  </si>
  <si>
    <t>Odds ratios by birth interval</t>
  </si>
  <si>
    <t>35-49 years old greater than third birth</t>
  </si>
  <si>
    <t>35-49 years old second and third births</t>
  </si>
  <si>
    <t>35-49 years old first birth</t>
  </si>
  <si>
    <t>18 - 34 years old greater than third birth</t>
  </si>
  <si>
    <t>18 - 34 years old second and third births</t>
  </si>
  <si>
    <t>18 - 34 years old first birth</t>
  </si>
  <si>
    <t>Less than 18 years greater than third birth</t>
  </si>
  <si>
    <t>Less than 18 years second and third births</t>
  </si>
  <si>
    <t>Less than 18 years first birth</t>
  </si>
  <si>
    <t>Odds ratios by birth age and order</t>
  </si>
  <si>
    <t>Pre-term SGA</t>
  </si>
  <si>
    <t>Pre-term AGA</t>
  </si>
  <si>
    <t>Term SGA</t>
  </si>
  <si>
    <t>Term AGA</t>
  </si>
  <si>
    <t>Maternal risk factors leading to birth outcomes</t>
  </si>
  <si>
    <t>none</t>
  </si>
  <si>
    <t>partial</t>
  </si>
  <si>
    <t>predominant</t>
  </si>
  <si>
    <t>exclusive</t>
  </si>
  <si>
    <t>WRA: 40-49 years</t>
  </si>
  <si>
    <t>WRA: 30-39 years</t>
  </si>
  <si>
    <t>WRA: 20-29 years</t>
  </si>
  <si>
    <t>WRA: 15-19 years</t>
  </si>
  <si>
    <t>PW: 40-49 years</t>
  </si>
  <si>
    <t>PW: 30-39 years</t>
  </si>
  <si>
    <t>PW: 20-29 years</t>
  </si>
  <si>
    <t>PW: 15-19 years</t>
  </si>
  <si>
    <t>24-59 months</t>
  </si>
  <si>
    <t>12-23 months</t>
  </si>
  <si>
    <t>6-11 months</t>
  </si>
  <si>
    <t>1-5 months</t>
  </si>
  <si>
    <t>&lt;1 month</t>
  </si>
  <si>
    <t>Breastfeeding status</t>
  </si>
  <si>
    <t>Relative risks of experiencing diarrhoea by breastfeeding status</t>
  </si>
  <si>
    <t>Meningitis</t>
  </si>
  <si>
    <t>Pneumonia</t>
  </si>
  <si>
    <t>Diarrhoea</t>
  </si>
  <si>
    <t>Cause of death</t>
  </si>
  <si>
    <t>Relative risk of causes of death by breastfeeding status</t>
  </si>
  <si>
    <t>anaemic</t>
  </si>
  <si>
    <t>not anaemic</t>
  </si>
  <si>
    <t>Postpartum haemorrhage</t>
  </si>
  <si>
    <t>Intrapartum haemorrhage</t>
  </si>
  <si>
    <t>Antepartum haemorrhage</t>
  </si>
  <si>
    <t>Other</t>
  </si>
  <si>
    <t>Malaria</t>
  </si>
  <si>
    <t>Measles</t>
  </si>
  <si>
    <t>Anaemia status</t>
  </si>
  <si>
    <t>Relative risk of causes of death by anaemia status</t>
  </si>
  <si>
    <t>SAM</t>
  </si>
  <si>
    <t>MAM</t>
  </si>
  <si>
    <t>mild</t>
  </si>
  <si>
    <t>normal</t>
  </si>
  <si>
    <t>Diarrhea</t>
  </si>
  <si>
    <t>WHZ status</t>
  </si>
  <si>
    <t>Relative risk of causes of death by weight-for-height (wasting) distribution</t>
  </si>
  <si>
    <t>high</t>
  </si>
  <si>
    <t>moderate</t>
  </si>
  <si>
    <t>HAZ status</t>
  </si>
  <si>
    <t>Relative risk of causes of death by height-for-age (stunting) distribution</t>
  </si>
  <si>
    <t>For anaemia per additional episode of diarrhoea</t>
  </si>
  <si>
    <t>For MAM per additional episode of diarrhoea</t>
  </si>
  <si>
    <t>For SAM per additional episode of diarrhoea</t>
  </si>
  <si>
    <t>For correct breastfeeding if receiving breastfeeding promotion</t>
  </si>
  <si>
    <t>Other odds ratios</t>
  </si>
  <si>
    <t>Lipid-based nutrition supplements (malaria area)</t>
  </si>
  <si>
    <t>Lipid-based nutrition supplements</t>
  </si>
  <si>
    <t>Public provision of complementary foods</t>
  </si>
  <si>
    <t>Complementary feeding education</t>
  </si>
  <si>
    <t>Prophylactic zinc supplementation</t>
  </si>
  <si>
    <t>Complementary feeding (food insecure with neither promotion nor supplementation)</t>
  </si>
  <si>
    <t>Complementary feeding (food insecure with promotion and supplementation) with iron</t>
  </si>
  <si>
    <t>Complementary feeding (food insecure with promotion and supplementation)</t>
  </si>
  <si>
    <t>Complementary feeding (food secure without promotion)</t>
  </si>
  <si>
    <t>Complementary feeding (food secure with promotion)</t>
  </si>
  <si>
    <t>OR for food security groups</t>
  </si>
  <si>
    <t>By program</t>
  </si>
  <si>
    <t>Diarrhea (per additional episode)</t>
  </si>
  <si>
    <t>N/A</t>
  </si>
  <si>
    <t>Given previous stunting (HAZ &lt; -2 in previous age band)</t>
  </si>
  <si>
    <t>Odds ratios for stunting</t>
  </si>
  <si>
    <t>affected fraction</t>
  </si>
  <si>
    <t>effectiveness</t>
  </si>
  <si>
    <t>Long-lasting insecticide-treated bednets</t>
  </si>
  <si>
    <t>IPTp</t>
  </si>
  <si>
    <t>Iron and folic acid supplementation for pregnant women (malaria area)</t>
  </si>
  <si>
    <t>Iron and folic acid supplementation for pregnant women</t>
  </si>
  <si>
    <t>Multiple micronutrient supplementation (malaria area)</t>
  </si>
  <si>
    <t>Multiple micronutrient supplementation</t>
  </si>
  <si>
    <t>Balanced energy-protein supplementation</t>
  </si>
  <si>
    <t>Program</t>
  </si>
  <si>
    <t>IFA fortification of rice</t>
  </si>
  <si>
    <t>IFA fortification of maize</t>
  </si>
  <si>
    <t>IFA fortification of wheat flour</t>
  </si>
  <si>
    <t>Iron and iodine fortification of salt</t>
  </si>
  <si>
    <t>Iron fortification of rice</t>
  </si>
  <si>
    <t>Iron fortification of maize</t>
  </si>
  <si>
    <t>Iron fortification of wheat flour</t>
  </si>
  <si>
    <t>Odds ratios of being anaemic when covered by intervention</t>
  </si>
  <si>
    <t>Micronutrient powders (malaria area)</t>
  </si>
  <si>
    <t>Micronutrient powders</t>
  </si>
  <si>
    <t>IFAS not poor: retailer (malaria area)</t>
  </si>
  <si>
    <t>IFAS not poor: hospital (malaria area)</t>
  </si>
  <si>
    <t>IFAS not poor: community (malaria area)</t>
  </si>
  <si>
    <t>IFAS not poor: school (malaria area)</t>
  </si>
  <si>
    <t>IFAS poor: hospital (malaria area)</t>
  </si>
  <si>
    <t>IFAS poor: community (malaria area)</t>
  </si>
  <si>
    <t>IFAS poor: school (malaria area)</t>
  </si>
  <si>
    <t>IFAS not poor: retailer</t>
  </si>
  <si>
    <t>IFAS not poor: hospital</t>
  </si>
  <si>
    <t>IFAS not poor: community</t>
  </si>
  <si>
    <t>IFAS not poor: school</t>
  </si>
  <si>
    <t>IFAS poor: hospital</t>
  </si>
  <si>
    <t>IFAS poor: community</t>
  </si>
  <si>
    <t>IFAS poor: school</t>
  </si>
  <si>
    <t>Relative risks of anaemia when receiving intervention</t>
  </si>
  <si>
    <t>Treatment of MAM</t>
  </si>
  <si>
    <t>Odds ratio of MAM when covered by program</t>
  </si>
  <si>
    <t>Treatment of SAM</t>
  </si>
  <si>
    <t>Odds ratio of SAM when covered by program</t>
  </si>
  <si>
    <t>Effectiveness mortality</t>
  </si>
  <si>
    <t>Affected fraction</t>
  </si>
  <si>
    <t>Zinc for treatment + ORS</t>
  </si>
  <si>
    <t>Oral rehydration salts</t>
  </si>
  <si>
    <t>Effectiveness incidence</t>
  </si>
  <si>
    <t>Zinc supplementation</t>
  </si>
  <si>
    <t>WASH: Handwashing</t>
  </si>
  <si>
    <t>WASH: Hygenic disposal</t>
  </si>
  <si>
    <t>WASH: Improved sanitation</t>
  </si>
  <si>
    <t>WASH: Piped water</t>
  </si>
  <si>
    <t>WASH: Improved water source</t>
  </si>
  <si>
    <t>Cash transfers</t>
  </si>
  <si>
    <t>Vitamin A supplementation</t>
  </si>
  <si>
    <t>Targetted condition</t>
  </si>
  <si>
    <t>Hypertensive disorders</t>
  </si>
  <si>
    <t>Mg for eclampsia</t>
  </si>
  <si>
    <t>Mg for pre-eclampsia</t>
  </si>
  <si>
    <t>Calcium supplementation</t>
  </si>
  <si>
    <t>Birth age program</t>
  </si>
  <si>
    <t>Outcome</t>
  </si>
  <si>
    <t>Mass media</t>
  </si>
  <si>
    <t>All</t>
  </si>
  <si>
    <t>Community</t>
  </si>
  <si>
    <t>Health facility</t>
  </si>
  <si>
    <t>Pregnant women</t>
  </si>
  <si>
    <t>OR for stunting</t>
  </si>
  <si>
    <t>OR for correct complementary feeding</t>
  </si>
  <si>
    <t>OR for correct breastfeeding</t>
  </si>
  <si>
    <t>Delivery mode</t>
  </si>
  <si>
    <t>Target population</t>
  </si>
  <si>
    <t>Behaviour</t>
  </si>
  <si>
    <t>Practice</t>
  </si>
  <si>
    <t>Age</t>
  </si>
  <si>
    <t>General population</t>
  </si>
  <si>
    <t>Family Planning</t>
  </si>
  <si>
    <t>Non-pregnant WRA</t>
  </si>
  <si>
    <t>IYCF 3</t>
  </si>
  <si>
    <t>IYCF 2</t>
  </si>
  <si>
    <t>IYCF 1</t>
  </si>
  <si>
    <t>Children</t>
  </si>
  <si>
    <t>Broad population group</t>
  </si>
  <si>
    <t>x</t>
  </si>
  <si>
    <t>Birth age</t>
  </si>
  <si>
    <t>Family planning</t>
  </si>
  <si>
    <t>Birth outcomes</t>
  </si>
  <si>
    <t>Mortality</t>
  </si>
  <si>
    <t>Breastfeeding</t>
  </si>
  <si>
    <t>Wasting treatment</t>
  </si>
  <si>
    <t>Wasting prevention</t>
  </si>
  <si>
    <t>Anaemia</t>
  </si>
  <si>
    <t>Stunting</t>
  </si>
  <si>
    <t>Age group</t>
  </si>
  <si>
    <t>Delayed cord clamping</t>
  </si>
  <si>
    <t>Public provision of complementary foods with iron</t>
  </si>
  <si>
    <t>Public provision of complementary foods with iron (malaria area)</t>
  </si>
  <si>
    <t>Sprinkles</t>
  </si>
  <si>
    <t>Sprinkles (malaria 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</si>
</sst>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7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1"/>
      <color rgb="FF000000"/>
      <name val="Cambria"/>
      <family val="1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2" fontId="1" fillId="0" borderId="0" xfId="1" applyNumberFormat="1" applyFont="1" applyAlignment="1">
      <alignment horizontal="right"/>
    </xf>
    <xf numFmtId="1" fontId="1" fillId="0" borderId="0" xfId="1" applyNumberFormat="1" applyFont="1" applyAlignment="1">
      <alignment horizontal="right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4" fontId="3" fillId="2" borderId="1" xfId="2" applyNumberFormat="1" applyFont="1" applyFill="1" applyBorder="1" applyAlignment="1">
      <alignment horizontal="right"/>
    </xf>
    <xf numFmtId="164" fontId="1" fillId="0" borderId="0" xfId="1" applyNumberFormat="1" applyFont="1" applyAlignment="1"/>
    <xf numFmtId="0" fontId="4" fillId="0" borderId="0" xfId="1" applyFont="1" applyFill="1" applyAlignment="1"/>
    <xf numFmtId="4" fontId="4" fillId="0" borderId="0" xfId="1" applyNumberFormat="1" applyFont="1"/>
    <xf numFmtId="4" fontId="4" fillId="0" borderId="0" xfId="1" applyNumberFormat="1" applyFont="1" applyFill="1" applyBorder="1"/>
    <xf numFmtId="0" fontId="1" fillId="0" borderId="0" xfId="1" applyFont="1" applyBorder="1" applyAlignment="1"/>
    <xf numFmtId="0" fontId="5" fillId="0" borderId="0" xfId="1" applyFont="1" applyFill="1" applyBorder="1" applyAlignment="1">
      <alignment horizontal="right" wrapText="1"/>
    </xf>
    <xf numFmtId="0" fontId="2" fillId="0" borderId="0" xfId="1" applyFont="1" applyBorder="1" applyAlignment="1"/>
    <xf numFmtId="2" fontId="1" fillId="4" borderId="0" xfId="1" applyNumberFormat="1" applyFont="1" applyFill="1" applyAlignment="1"/>
    <xf numFmtId="0" fontId="2" fillId="0" borderId="0" xfId="1" applyFont="1" applyAlignment="1">
      <alignment horizontal="center" vertical="center"/>
    </xf>
    <xf numFmtId="2" fontId="1" fillId="5" borderId="0" xfId="1" applyNumberFormat="1" applyFont="1" applyFill="1" applyAlignment="1"/>
    <xf numFmtId="0" fontId="2" fillId="0" borderId="0" xfId="1" applyFont="1" applyFill="1" applyAlignment="1">
      <alignment horizontal="center" vertical="center"/>
    </xf>
    <xf numFmtId="0" fontId="2" fillId="6" borderId="0" xfId="1" applyFont="1" applyFill="1" applyAlignment="1"/>
    <xf numFmtId="2" fontId="1" fillId="0" borderId="0" xfId="1" applyNumberFormat="1" applyFont="1" applyFill="1" applyAlignment="1"/>
    <xf numFmtId="0" fontId="11" fillId="0" borderId="0" xfId="1" applyFont="1" applyAlignment="1">
      <alignment horizontal="right"/>
    </xf>
    <xf numFmtId="0" fontId="12" fillId="0" borderId="0" xfId="1" applyFont="1" applyAlignment="1">
      <alignment horizontal="right"/>
    </xf>
    <xf numFmtId="0" fontId="14" fillId="0" borderId="0" xfId="1" applyFont="1" applyFill="1" applyBorder="1" applyAlignment="1"/>
    <xf numFmtId="0" fontId="0" fillId="0" borderId="0" xfId="0" applyFont="1" applyAlignment="1"/>
    <xf numFmtId="0" fontId="4" fillId="0" borderId="0" xfId="0" applyFont="1" applyAlignment="1"/>
    <xf numFmtId="1" fontId="4" fillId="0" borderId="0" xfId="0" applyNumberFormat="1" applyFont="1" applyFill="1" applyAlignment="1">
      <alignment horizontal="center"/>
    </xf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3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1" applyFont="1" applyAlignment="1">
      <alignment horizontal="center" vertical="center"/>
    </xf>
  </cellXfs>
  <cellStyles count="3">
    <cellStyle name="Comma 2" xfId="2" xr:uid="{126E324F-EC88-2347-908A-4D1058B147A7}"/>
    <cellStyle name="Normal" xfId="0" builtinId="0"/>
    <cellStyle name="Normal 2" xfId="1" xr:uid="{BB5D12A2-9228-9D4C-A4D1-BB58F84533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Causes of death"/>
      <sheetName val="Demographic projections"/>
      <sheetName val="Nutritional status distribution"/>
      <sheetName val="Breastfeeding distribution"/>
      <sheetName val="Time trends"/>
      <sheetName val="Fertility risks"/>
      <sheetName val="Incidence of conditions"/>
      <sheetName val="Wasting incidence"/>
      <sheetName val="IYCF packages"/>
      <sheetName val="IYCF target &amp; cost"/>
      <sheetName val="Programs target population"/>
      <sheetName val="Programs cost and coverage"/>
      <sheetName val="Programs family planning"/>
    </sheetNames>
    <sheetDataSet>
      <sheetData sheetId="0">
        <row r="3">
          <cell r="C3">
            <v>0.36</v>
          </cell>
        </row>
        <row r="4">
          <cell r="C4">
            <v>0.1</v>
          </cell>
        </row>
        <row r="5">
          <cell r="C5">
            <v>0.35199999999999998</v>
          </cell>
        </row>
        <row r="12">
          <cell r="C12">
            <v>0.8</v>
          </cell>
        </row>
        <row r="13">
          <cell r="C13">
            <v>0.12</v>
          </cell>
        </row>
        <row r="14">
          <cell r="C14">
            <v>0.05</v>
          </cell>
        </row>
        <row r="26">
          <cell r="C26">
            <v>0.13</v>
          </cell>
        </row>
        <row r="27">
          <cell r="C27">
            <v>25.36</v>
          </cell>
        </row>
        <row r="33">
          <cell r="C33">
            <v>3.1E-2</v>
          </cell>
        </row>
        <row r="34">
          <cell r="C34">
            <v>0.109</v>
          </cell>
        </row>
        <row r="35">
          <cell r="C35">
            <v>0.36499999999999999</v>
          </cell>
        </row>
        <row r="47">
          <cell r="C47">
            <v>0.42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C2">
            <v>0.15</v>
          </cell>
        </row>
        <row r="3">
          <cell r="C3">
            <v>0.03</v>
          </cell>
        </row>
        <row r="4">
          <cell r="C4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0D8E-E1F8-2749-A3FA-E0EDE33D10C9}">
  <dimension ref="A1:O55"/>
  <sheetViews>
    <sheetView workbookViewId="0">
      <selection activeCell="B22" sqref="B22"/>
    </sheetView>
  </sheetViews>
  <sheetFormatPr baseColWidth="10" defaultColWidth="14.5" defaultRowHeight="15.75" customHeight="1" x14ac:dyDescent="0.2"/>
  <cols>
    <col min="1" max="1" width="20" style="55" bestFit="1" customWidth="1"/>
    <col min="2" max="2" width="53" style="55" bestFit="1" customWidth="1"/>
    <col min="3" max="3" width="8.5" style="55" bestFit="1" customWidth="1"/>
    <col min="4" max="4" width="10" style="55" bestFit="1" customWidth="1"/>
    <col min="5" max="5" width="10.83203125" style="55" bestFit="1" customWidth="1"/>
    <col min="6" max="7" width="11.83203125" style="55" bestFit="1" customWidth="1"/>
    <col min="8" max="11" width="13.83203125" style="55" bestFit="1" customWidth="1"/>
    <col min="12" max="15" width="15.1640625" style="55" bestFit="1" customWidth="1"/>
    <col min="16" max="16384" width="14.5" style="55"/>
  </cols>
  <sheetData>
    <row r="1" spans="1:15" ht="15.75" customHeight="1" x14ac:dyDescent="0.2">
      <c r="A1" s="59" t="s">
        <v>180</v>
      </c>
      <c r="B1" s="60" t="s">
        <v>110</v>
      </c>
      <c r="C1" s="59" t="s">
        <v>51</v>
      </c>
      <c r="D1" s="59" t="s">
        <v>50</v>
      </c>
      <c r="E1" s="59" t="s">
        <v>49</v>
      </c>
      <c r="F1" s="59" t="s">
        <v>48</v>
      </c>
      <c r="G1" s="59" t="s">
        <v>47</v>
      </c>
      <c r="H1" s="59" t="s">
        <v>46</v>
      </c>
      <c r="I1" s="59" t="s">
        <v>45</v>
      </c>
      <c r="J1" s="59" t="s">
        <v>44</v>
      </c>
      <c r="K1" s="59" t="s">
        <v>43</v>
      </c>
      <c r="L1" s="59" t="s">
        <v>42</v>
      </c>
      <c r="M1" s="59" t="s">
        <v>41</v>
      </c>
      <c r="N1" s="59" t="s">
        <v>40</v>
      </c>
      <c r="O1" s="59" t="s">
        <v>39</v>
      </c>
    </row>
    <row r="2" spans="1:15" ht="15.75" customHeight="1" x14ac:dyDescent="0.2">
      <c r="A2" s="59" t="s">
        <v>179</v>
      </c>
      <c r="B2" s="56" t="s">
        <v>145</v>
      </c>
      <c r="C2" s="61">
        <v>0</v>
      </c>
      <c r="D2" s="61">
        <v>0</v>
      </c>
      <c r="E2" s="61">
        <v>1</v>
      </c>
      <c r="F2" s="61">
        <v>1</v>
      </c>
      <c r="G2" s="61">
        <v>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6" t="s">
        <v>152</v>
      </c>
      <c r="C3" s="61">
        <v>0</v>
      </c>
      <c r="D3" s="61">
        <v>0</v>
      </c>
      <c r="E3" s="61">
        <v>1</v>
      </c>
      <c r="F3" s="61">
        <v>1</v>
      </c>
      <c r="G3" s="61">
        <v>1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6" t="s">
        <v>87</v>
      </c>
      <c r="C4" s="61">
        <v>0</v>
      </c>
      <c r="D4" s="61">
        <v>0</v>
      </c>
      <c r="E4" s="61">
        <v>1</v>
      </c>
      <c r="F4" s="61">
        <v>1</v>
      </c>
      <c r="G4" s="61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6" t="s">
        <v>193</v>
      </c>
      <c r="C5" s="61">
        <v>0</v>
      </c>
      <c r="D5" s="61">
        <v>0</v>
      </c>
      <c r="E5" s="61">
        <v>1</v>
      </c>
      <c r="F5" s="61">
        <v>1</v>
      </c>
      <c r="G5" s="61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6" t="s">
        <v>194</v>
      </c>
      <c r="C6" s="61">
        <v>0</v>
      </c>
      <c r="D6" s="61">
        <v>0</v>
      </c>
      <c r="E6" s="61">
        <v>1</v>
      </c>
      <c r="F6" s="61">
        <v>1</v>
      </c>
      <c r="G6" s="61">
        <v>0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56" t="s">
        <v>195</v>
      </c>
      <c r="C7" s="61">
        <v>0</v>
      </c>
      <c r="D7" s="61">
        <v>0</v>
      </c>
      <c r="E7" s="61">
        <v>1</v>
      </c>
      <c r="F7" s="61">
        <v>1</v>
      </c>
      <c r="G7" s="61">
        <v>1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6" t="s">
        <v>196</v>
      </c>
      <c r="C8" s="61">
        <v>0</v>
      </c>
      <c r="D8" s="61">
        <v>0</v>
      </c>
      <c r="E8" s="61">
        <v>1</v>
      </c>
      <c r="F8" s="61">
        <v>1</v>
      </c>
      <c r="G8" s="61">
        <v>1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6" t="s">
        <v>151</v>
      </c>
      <c r="C9" s="57">
        <v>0</v>
      </c>
      <c r="D9" s="57">
        <v>1</v>
      </c>
      <c r="E9" s="61">
        <v>1</v>
      </c>
      <c r="F9" s="61">
        <v>1</v>
      </c>
      <c r="G9" s="57">
        <v>1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6" t="s">
        <v>136</v>
      </c>
      <c r="C10" s="57">
        <v>0</v>
      </c>
      <c r="D10" s="57">
        <v>1</v>
      </c>
      <c r="E10" s="57">
        <v>1</v>
      </c>
      <c r="F10" s="57">
        <v>1</v>
      </c>
      <c r="G10" s="57">
        <v>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.75" customHeight="1" x14ac:dyDescent="0.2">
      <c r="B11" s="56" t="s">
        <v>138</v>
      </c>
      <c r="C11" s="57">
        <v>0</v>
      </c>
      <c r="D11" s="57">
        <v>1</v>
      </c>
      <c r="E11" s="57">
        <v>1</v>
      </c>
      <c r="F11" s="57">
        <v>1</v>
      </c>
      <c r="G11" s="57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56" t="s">
        <v>192</v>
      </c>
      <c r="C12" s="57">
        <v>1</v>
      </c>
      <c r="D12" s="57">
        <v>1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57">
        <v>0</v>
      </c>
      <c r="L12" s="57">
        <v>0</v>
      </c>
      <c r="M12" s="57">
        <v>0</v>
      </c>
      <c r="N12" s="57">
        <v>0</v>
      </c>
      <c r="O12" s="57">
        <v>0</v>
      </c>
    </row>
    <row r="13" spans="1:15" ht="15.75" customHeight="1" x14ac:dyDescent="0.2">
      <c r="B13" s="56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</row>
    <row r="14" spans="1:15" ht="15.75" customHeight="1" x14ac:dyDescent="0.2">
      <c r="A14" s="59" t="s">
        <v>164</v>
      </c>
      <c r="B14" s="56" t="s">
        <v>109</v>
      </c>
      <c r="C14" s="61">
        <v>0</v>
      </c>
      <c r="D14" s="61">
        <v>0</v>
      </c>
      <c r="E14" s="61">
        <v>0</v>
      </c>
      <c r="F14" s="61">
        <v>0</v>
      </c>
      <c r="G14" s="61">
        <v>0</v>
      </c>
      <c r="H14" s="61">
        <v>1</v>
      </c>
      <c r="I14" s="61">
        <v>1</v>
      </c>
      <c r="J14" s="61">
        <v>1</v>
      </c>
      <c r="K14" s="61">
        <v>1</v>
      </c>
      <c r="L14" s="61">
        <v>0</v>
      </c>
      <c r="M14" s="61">
        <v>0</v>
      </c>
      <c r="N14" s="61">
        <v>0</v>
      </c>
      <c r="O14" s="61">
        <v>0</v>
      </c>
    </row>
    <row r="15" spans="1:15" ht="15.75" customHeight="1" x14ac:dyDescent="0.2">
      <c r="A15" s="59"/>
      <c r="B15" s="56" t="s">
        <v>108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1">
        <v>1</v>
      </c>
      <c r="I15" s="61">
        <v>1</v>
      </c>
      <c r="J15" s="61">
        <v>1</v>
      </c>
      <c r="K15" s="61">
        <v>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B16" s="56" t="s">
        <v>107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1">
        <v>1</v>
      </c>
      <c r="I16" s="61">
        <v>1</v>
      </c>
      <c r="J16" s="61">
        <v>1</v>
      </c>
      <c r="K16" s="61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B17" s="56" t="s">
        <v>106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1">
        <v>1</v>
      </c>
      <c r="I17" s="61">
        <v>1</v>
      </c>
      <c r="J17" s="61">
        <v>1</v>
      </c>
      <c r="K17" s="61"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B18" s="56" t="s">
        <v>105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1">
        <v>1</v>
      </c>
      <c r="I18" s="61">
        <v>1</v>
      </c>
      <c r="J18" s="61">
        <v>1</v>
      </c>
      <c r="K18" s="61">
        <v>1</v>
      </c>
      <c r="L18" s="61">
        <v>0</v>
      </c>
      <c r="M18" s="61">
        <v>0</v>
      </c>
      <c r="N18" s="61">
        <v>0</v>
      </c>
      <c r="O18" s="61">
        <v>0</v>
      </c>
    </row>
    <row r="19" spans="1:15" ht="16" customHeight="1" x14ac:dyDescent="0.2">
      <c r="B19" s="56" t="s">
        <v>104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1">
        <v>1</v>
      </c>
      <c r="I19" s="61">
        <v>1</v>
      </c>
      <c r="J19" s="61">
        <v>1</v>
      </c>
      <c r="K19" s="61"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6" customHeight="1" x14ac:dyDescent="0.2">
      <c r="B20" s="56" t="s">
        <v>178</v>
      </c>
      <c r="C20" s="61">
        <v>1</v>
      </c>
      <c r="D20" s="61">
        <v>1</v>
      </c>
      <c r="E20" s="61">
        <v>1</v>
      </c>
      <c r="F20" s="61">
        <v>1</v>
      </c>
      <c r="G20" s="61">
        <v>1</v>
      </c>
      <c r="H20" s="63">
        <v>0</v>
      </c>
      <c r="I20" s="63">
        <v>0</v>
      </c>
      <c r="J20" s="63">
        <v>0</v>
      </c>
      <c r="K20" s="63">
        <v>0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">
      <c r="B21" s="56" t="s">
        <v>177</v>
      </c>
      <c r="C21" s="61">
        <v>1</v>
      </c>
      <c r="D21" s="61">
        <v>1</v>
      </c>
      <c r="E21" s="61">
        <v>1</v>
      </c>
      <c r="F21" s="61">
        <v>1</v>
      </c>
      <c r="G21" s="61">
        <v>1</v>
      </c>
      <c r="H21" s="63">
        <v>0</v>
      </c>
      <c r="I21" s="63"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">
      <c r="B22" s="56" t="s">
        <v>176</v>
      </c>
      <c r="C22" s="61">
        <v>1</v>
      </c>
      <c r="D22" s="61">
        <v>1</v>
      </c>
      <c r="E22" s="61">
        <v>1</v>
      </c>
      <c r="F22" s="61">
        <v>1</v>
      </c>
      <c r="G22" s="61">
        <v>1</v>
      </c>
      <c r="H22" s="63">
        <v>0</v>
      </c>
      <c r="I22" s="63">
        <v>0</v>
      </c>
      <c r="J22" s="63">
        <v>0</v>
      </c>
      <c r="K22" s="63">
        <v>0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">
      <c r="B23" s="56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</row>
    <row r="24" spans="1:15" ht="15.75" customHeight="1" x14ac:dyDescent="0.2">
      <c r="A24" s="59" t="s">
        <v>175</v>
      </c>
      <c r="B24" s="56" t="s">
        <v>134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1">
        <v>1</v>
      </c>
      <c r="M24" s="61">
        <v>0</v>
      </c>
      <c r="N24" s="61">
        <v>0</v>
      </c>
      <c r="O24" s="61">
        <v>0</v>
      </c>
    </row>
    <row r="25" spans="1:15" ht="15.75" customHeight="1" x14ac:dyDescent="0.2">
      <c r="B25" s="56" t="s">
        <v>133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1</v>
      </c>
      <c r="M25" s="61">
        <v>1</v>
      </c>
      <c r="N25" s="61">
        <v>1</v>
      </c>
      <c r="O25" s="61">
        <v>1</v>
      </c>
    </row>
    <row r="26" spans="1:15" ht="15.75" customHeight="1" x14ac:dyDescent="0.2">
      <c r="B26" s="56" t="s">
        <v>132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1">
        <v>1</v>
      </c>
      <c r="M26" s="61">
        <v>1</v>
      </c>
      <c r="N26" s="61">
        <v>1</v>
      </c>
      <c r="O26" s="61">
        <v>1</v>
      </c>
    </row>
    <row r="27" spans="1:15" ht="15.75" customHeight="1" x14ac:dyDescent="0.2">
      <c r="B27" s="56" t="s">
        <v>131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1">
        <v>1</v>
      </c>
      <c r="M27" s="61">
        <v>0</v>
      </c>
      <c r="N27" s="61">
        <v>0</v>
      </c>
      <c r="O27" s="61">
        <v>0</v>
      </c>
    </row>
    <row r="28" spans="1:15" ht="15.75" customHeight="1" x14ac:dyDescent="0.2">
      <c r="B28" s="56" t="s">
        <v>130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1">
        <v>1</v>
      </c>
      <c r="M28" s="61">
        <v>1</v>
      </c>
      <c r="N28" s="61">
        <v>1</v>
      </c>
      <c r="O28" s="61">
        <v>1</v>
      </c>
    </row>
    <row r="29" spans="1:15" ht="15.75" customHeight="1" x14ac:dyDescent="0.2">
      <c r="B29" s="56" t="s">
        <v>129</v>
      </c>
      <c r="C29" s="61">
        <v>0</v>
      </c>
      <c r="D29" s="61">
        <v>0</v>
      </c>
      <c r="E29" s="61">
        <v>0</v>
      </c>
      <c r="F29" s="61">
        <v>0</v>
      </c>
      <c r="G29" s="61">
        <v>0</v>
      </c>
      <c r="H29" s="61">
        <v>0</v>
      </c>
      <c r="I29" s="61">
        <v>0</v>
      </c>
      <c r="J29" s="61">
        <v>0</v>
      </c>
      <c r="K29" s="61">
        <v>0</v>
      </c>
      <c r="L29" s="61">
        <v>1</v>
      </c>
      <c r="M29" s="61">
        <v>1</v>
      </c>
      <c r="N29" s="61">
        <v>1</v>
      </c>
      <c r="O29" s="61">
        <v>1</v>
      </c>
    </row>
    <row r="30" spans="1:15" ht="15.75" customHeight="1" x14ac:dyDescent="0.2">
      <c r="B30" s="56" t="s">
        <v>128</v>
      </c>
      <c r="C30" s="61">
        <v>0</v>
      </c>
      <c r="D30" s="61">
        <v>0</v>
      </c>
      <c r="E30" s="61">
        <v>0</v>
      </c>
      <c r="F30" s="61">
        <v>0</v>
      </c>
      <c r="G30" s="61">
        <v>0</v>
      </c>
      <c r="H30" s="61">
        <v>0</v>
      </c>
      <c r="I30" s="61">
        <v>0</v>
      </c>
      <c r="J30" s="61">
        <v>0</v>
      </c>
      <c r="K30" s="61">
        <v>0</v>
      </c>
      <c r="L30" s="61">
        <v>1</v>
      </c>
      <c r="M30" s="61">
        <v>1</v>
      </c>
      <c r="N30" s="61">
        <v>1</v>
      </c>
      <c r="O30" s="61">
        <v>1</v>
      </c>
    </row>
    <row r="31" spans="1:15" ht="15.75" customHeight="1" x14ac:dyDescent="0.2">
      <c r="A31" s="59"/>
      <c r="B31" s="56" t="s">
        <v>127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>
        <v>1</v>
      </c>
      <c r="M31" s="61">
        <v>0</v>
      </c>
      <c r="N31" s="61">
        <v>0</v>
      </c>
      <c r="O31" s="61">
        <v>0</v>
      </c>
    </row>
    <row r="32" spans="1:15" ht="15.75" customHeight="1" x14ac:dyDescent="0.2">
      <c r="B32" s="56" t="s">
        <v>126</v>
      </c>
      <c r="C32" s="61">
        <v>0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61">
        <v>1</v>
      </c>
      <c r="M32" s="61">
        <v>1</v>
      </c>
      <c r="N32" s="61">
        <v>1</v>
      </c>
      <c r="O32" s="61">
        <v>1</v>
      </c>
    </row>
    <row r="33" spans="1:15" ht="15.75" customHeight="1" x14ac:dyDescent="0.2">
      <c r="B33" s="56" t="s">
        <v>125</v>
      </c>
      <c r="C33" s="61">
        <v>0</v>
      </c>
      <c r="D33" s="61">
        <v>0</v>
      </c>
      <c r="E33" s="61">
        <v>0</v>
      </c>
      <c r="F33" s="61">
        <v>0</v>
      </c>
      <c r="G33" s="61">
        <v>0</v>
      </c>
      <c r="H33" s="61">
        <v>0</v>
      </c>
      <c r="I33" s="61">
        <v>0</v>
      </c>
      <c r="J33" s="61">
        <v>0</v>
      </c>
      <c r="K33" s="61">
        <v>0</v>
      </c>
      <c r="L33" s="61">
        <v>1</v>
      </c>
      <c r="M33" s="61">
        <v>1</v>
      </c>
      <c r="N33" s="61">
        <v>1</v>
      </c>
      <c r="O33" s="61">
        <v>1</v>
      </c>
    </row>
    <row r="34" spans="1:15" ht="15.75" customHeight="1" x14ac:dyDescent="0.2">
      <c r="B34" s="56" t="s">
        <v>124</v>
      </c>
      <c r="C34" s="61">
        <v>0</v>
      </c>
      <c r="D34" s="61">
        <v>0</v>
      </c>
      <c r="E34" s="61">
        <v>0</v>
      </c>
      <c r="F34" s="61">
        <v>0</v>
      </c>
      <c r="G34" s="61">
        <v>0</v>
      </c>
      <c r="H34" s="61">
        <v>0</v>
      </c>
      <c r="I34" s="61">
        <v>0</v>
      </c>
      <c r="J34" s="61">
        <v>0</v>
      </c>
      <c r="K34" s="61">
        <v>0</v>
      </c>
      <c r="L34" s="61">
        <v>1</v>
      </c>
      <c r="M34" s="61">
        <v>0</v>
      </c>
      <c r="N34" s="61">
        <v>0</v>
      </c>
      <c r="O34" s="61">
        <v>0</v>
      </c>
    </row>
    <row r="35" spans="1:15" ht="15.75" customHeight="1" x14ac:dyDescent="0.2">
      <c r="B35" s="56" t="s">
        <v>123</v>
      </c>
      <c r="C35" s="61">
        <v>0</v>
      </c>
      <c r="D35" s="61">
        <v>0</v>
      </c>
      <c r="E35" s="61">
        <v>0</v>
      </c>
      <c r="F35" s="61">
        <v>0</v>
      </c>
      <c r="G35" s="61">
        <v>0</v>
      </c>
      <c r="H35" s="61">
        <v>0</v>
      </c>
      <c r="I35" s="61">
        <v>0</v>
      </c>
      <c r="J35" s="61">
        <v>0</v>
      </c>
      <c r="K35" s="61">
        <v>0</v>
      </c>
      <c r="L35" s="61">
        <v>1</v>
      </c>
      <c r="M35" s="61">
        <v>1</v>
      </c>
      <c r="N35" s="61">
        <v>1</v>
      </c>
      <c r="O35" s="61">
        <v>1</v>
      </c>
    </row>
    <row r="36" spans="1:15" ht="15.75" customHeight="1" x14ac:dyDescent="0.2">
      <c r="B36" s="56" t="s">
        <v>122</v>
      </c>
      <c r="C36" s="61">
        <v>0</v>
      </c>
      <c r="D36" s="61">
        <v>0</v>
      </c>
      <c r="E36" s="61">
        <v>0</v>
      </c>
      <c r="F36" s="61">
        <v>0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  <c r="L36" s="61">
        <v>1</v>
      </c>
      <c r="M36" s="61">
        <v>1</v>
      </c>
      <c r="N36" s="61">
        <v>1</v>
      </c>
      <c r="O36" s="61">
        <v>1</v>
      </c>
    </row>
    <row r="37" spans="1:15" ht="15.75" customHeight="1" x14ac:dyDescent="0.2">
      <c r="B37" s="56" t="s">
        <v>121</v>
      </c>
      <c r="C37" s="61">
        <v>0</v>
      </c>
      <c r="D37" s="61">
        <v>0</v>
      </c>
      <c r="E37" s="61">
        <v>0</v>
      </c>
      <c r="F37" s="61">
        <v>0</v>
      </c>
      <c r="G37" s="61">
        <v>0</v>
      </c>
      <c r="H37" s="61">
        <v>0</v>
      </c>
      <c r="I37" s="61">
        <v>0</v>
      </c>
      <c r="J37" s="61">
        <v>0</v>
      </c>
      <c r="K37" s="61">
        <v>0</v>
      </c>
      <c r="L37" s="61">
        <v>1</v>
      </c>
      <c r="M37" s="61">
        <v>1</v>
      </c>
      <c r="N37" s="61">
        <v>1</v>
      </c>
      <c r="O37" s="61">
        <v>1</v>
      </c>
    </row>
    <row r="38" spans="1:15" ht="15.75" customHeight="1" x14ac:dyDescent="0.2">
      <c r="B38" s="56" t="s">
        <v>174</v>
      </c>
      <c r="C38" s="61">
        <v>0</v>
      </c>
      <c r="D38" s="61">
        <v>0</v>
      </c>
      <c r="E38" s="61">
        <v>0</v>
      </c>
      <c r="F38" s="61">
        <v>0</v>
      </c>
      <c r="G38" s="61">
        <v>0</v>
      </c>
      <c r="H38" s="61">
        <v>0</v>
      </c>
      <c r="I38" s="61">
        <v>0</v>
      </c>
      <c r="J38" s="61">
        <v>0</v>
      </c>
      <c r="K38" s="61">
        <v>0</v>
      </c>
      <c r="L38" s="63">
        <v>1</v>
      </c>
      <c r="M38" s="63">
        <v>1</v>
      </c>
      <c r="N38" s="63">
        <v>1</v>
      </c>
      <c r="O38" s="63">
        <v>1</v>
      </c>
    </row>
    <row r="39" spans="1:15" ht="15.75" customHeight="1" x14ac:dyDescent="0.2">
      <c r="B39" s="56" t="s">
        <v>158</v>
      </c>
      <c r="C39" s="61">
        <v>0</v>
      </c>
      <c r="D39" s="61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1</v>
      </c>
      <c r="M39" s="61">
        <v>1</v>
      </c>
      <c r="N39" s="61">
        <v>1</v>
      </c>
      <c r="O39" s="61">
        <v>1</v>
      </c>
    </row>
    <row r="40" spans="1:15" ht="15.75" customHeight="1" x14ac:dyDescent="0.2">
      <c r="B40" s="56"/>
      <c r="C40" s="61"/>
      <c r="D40" s="61"/>
      <c r="E40" s="64"/>
      <c r="F40" s="64"/>
      <c r="G40" s="64"/>
      <c r="H40" s="64"/>
      <c r="I40" s="64"/>
      <c r="J40" s="62"/>
      <c r="K40" s="62"/>
      <c r="L40" s="62"/>
      <c r="M40" s="62"/>
      <c r="N40" s="62"/>
      <c r="O40" s="62"/>
    </row>
    <row r="41" spans="1:15" ht="15.75" customHeight="1" x14ac:dyDescent="0.2">
      <c r="A41" s="59" t="s">
        <v>173</v>
      </c>
      <c r="B41" s="56" t="s">
        <v>150</v>
      </c>
      <c r="C41" s="61">
        <v>1</v>
      </c>
      <c r="D41" s="61">
        <v>1</v>
      </c>
      <c r="E41" s="61">
        <v>1</v>
      </c>
      <c r="F41" s="61">
        <v>1</v>
      </c>
      <c r="G41" s="61">
        <v>1</v>
      </c>
      <c r="H41" s="61">
        <v>1</v>
      </c>
      <c r="I41" s="61">
        <v>1</v>
      </c>
      <c r="J41" s="61">
        <v>1</v>
      </c>
      <c r="K41" s="61">
        <v>1</v>
      </c>
      <c r="L41" s="61">
        <v>1</v>
      </c>
      <c r="M41" s="61">
        <v>1</v>
      </c>
      <c r="N41" s="61">
        <v>1</v>
      </c>
      <c r="O41" s="61">
        <v>1</v>
      </c>
    </row>
    <row r="42" spans="1:15" ht="15.75" customHeight="1" x14ac:dyDescent="0.2">
      <c r="B42" s="56" t="s">
        <v>149</v>
      </c>
      <c r="C42" s="61">
        <v>1</v>
      </c>
      <c r="D42" s="61">
        <v>1</v>
      </c>
      <c r="E42" s="61">
        <v>1</v>
      </c>
      <c r="F42" s="61">
        <v>1</v>
      </c>
      <c r="G42" s="61">
        <v>1</v>
      </c>
      <c r="H42" s="61">
        <v>1</v>
      </c>
      <c r="I42" s="61">
        <v>1</v>
      </c>
      <c r="J42" s="61">
        <v>1</v>
      </c>
      <c r="K42" s="61">
        <v>1</v>
      </c>
      <c r="L42" s="61">
        <v>1</v>
      </c>
      <c r="M42" s="61">
        <v>1</v>
      </c>
      <c r="N42" s="61">
        <v>1</v>
      </c>
      <c r="O42" s="61">
        <v>1</v>
      </c>
    </row>
    <row r="43" spans="1:15" ht="15.75" customHeight="1" x14ac:dyDescent="0.2">
      <c r="B43" s="56" t="s">
        <v>148</v>
      </c>
      <c r="C43" s="61">
        <v>1</v>
      </c>
      <c r="D43" s="61">
        <v>1</v>
      </c>
      <c r="E43" s="61">
        <v>1</v>
      </c>
      <c r="F43" s="61">
        <v>1</v>
      </c>
      <c r="G43" s="61">
        <v>1</v>
      </c>
      <c r="H43" s="61">
        <v>1</v>
      </c>
      <c r="I43" s="61">
        <v>1</v>
      </c>
      <c r="J43" s="61">
        <v>1</v>
      </c>
      <c r="K43" s="61">
        <v>1</v>
      </c>
      <c r="L43" s="61">
        <v>1</v>
      </c>
      <c r="M43" s="61">
        <v>1</v>
      </c>
      <c r="N43" s="61">
        <v>1</v>
      </c>
      <c r="O43" s="61">
        <v>1</v>
      </c>
    </row>
    <row r="44" spans="1:15" ht="15.75" customHeight="1" x14ac:dyDescent="0.2">
      <c r="B44" s="56" t="s">
        <v>147</v>
      </c>
      <c r="C44" s="61">
        <v>1</v>
      </c>
      <c r="D44" s="61">
        <v>1</v>
      </c>
      <c r="E44" s="61">
        <v>1</v>
      </c>
      <c r="F44" s="61">
        <v>1</v>
      </c>
      <c r="G44" s="61">
        <v>1</v>
      </c>
      <c r="H44" s="61">
        <v>1</v>
      </c>
      <c r="I44" s="61">
        <v>1</v>
      </c>
      <c r="J44" s="61">
        <v>1</v>
      </c>
      <c r="K44" s="61">
        <v>1</v>
      </c>
      <c r="L44" s="61">
        <v>1</v>
      </c>
      <c r="M44" s="61">
        <v>1</v>
      </c>
      <c r="N44" s="61">
        <v>1</v>
      </c>
      <c r="O44" s="61">
        <v>1</v>
      </c>
    </row>
    <row r="45" spans="1:15" ht="15.75" customHeight="1" x14ac:dyDescent="0.2">
      <c r="B45" s="56" t="s">
        <v>146</v>
      </c>
      <c r="C45" s="61">
        <v>1</v>
      </c>
      <c r="D45" s="61">
        <v>1</v>
      </c>
      <c r="E45" s="61">
        <v>1</v>
      </c>
      <c r="F45" s="61">
        <v>1</v>
      </c>
      <c r="G45" s="61">
        <v>1</v>
      </c>
      <c r="H45" s="61">
        <v>1</v>
      </c>
      <c r="I45" s="61">
        <v>1</v>
      </c>
      <c r="J45" s="61">
        <v>1</v>
      </c>
      <c r="K45" s="61">
        <v>1</v>
      </c>
      <c r="L45" s="61">
        <v>1</v>
      </c>
      <c r="M45" s="61">
        <v>1</v>
      </c>
      <c r="N45" s="61">
        <v>1</v>
      </c>
      <c r="O45" s="61">
        <v>1</v>
      </c>
    </row>
    <row r="46" spans="1:15" ht="15.75" customHeight="1" x14ac:dyDescent="0.2">
      <c r="B46" s="56" t="s">
        <v>143</v>
      </c>
      <c r="C46" s="61">
        <v>1</v>
      </c>
      <c r="D46" s="61">
        <v>1</v>
      </c>
      <c r="E46" s="61">
        <v>1</v>
      </c>
      <c r="F46" s="61">
        <v>1</v>
      </c>
      <c r="G46" s="61">
        <v>1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</row>
    <row r="47" spans="1:15" ht="15.75" customHeight="1" x14ac:dyDescent="0.2">
      <c r="B47" s="56" t="s">
        <v>142</v>
      </c>
      <c r="C47" s="61">
        <v>1</v>
      </c>
      <c r="D47" s="61">
        <v>1</v>
      </c>
      <c r="E47" s="61">
        <v>1</v>
      </c>
      <c r="F47" s="61">
        <v>1</v>
      </c>
      <c r="G47" s="61">
        <v>1</v>
      </c>
      <c r="H47" s="61">
        <v>0</v>
      </c>
      <c r="I47" s="61">
        <v>0</v>
      </c>
      <c r="J47" s="61">
        <v>0</v>
      </c>
      <c r="K47" s="61">
        <v>0</v>
      </c>
      <c r="L47" s="61">
        <v>0</v>
      </c>
      <c r="M47" s="61">
        <v>0</v>
      </c>
      <c r="N47" s="61">
        <v>0</v>
      </c>
      <c r="O47" s="61">
        <v>0</v>
      </c>
    </row>
    <row r="48" spans="1:15" ht="15.75" customHeight="1" x14ac:dyDescent="0.2">
      <c r="B48" s="56" t="s">
        <v>157</v>
      </c>
      <c r="C48" s="61">
        <v>0</v>
      </c>
      <c r="D48" s="61">
        <v>0</v>
      </c>
      <c r="E48" s="61">
        <v>0</v>
      </c>
      <c r="F48" s="61">
        <v>0</v>
      </c>
      <c r="G48" s="61">
        <v>0</v>
      </c>
      <c r="H48" s="61">
        <v>1</v>
      </c>
      <c r="I48" s="61">
        <v>1</v>
      </c>
      <c r="J48" s="61">
        <v>1</v>
      </c>
      <c r="K48" s="61">
        <v>1</v>
      </c>
      <c r="L48" s="61">
        <v>0</v>
      </c>
      <c r="M48" s="61">
        <v>0</v>
      </c>
      <c r="N48" s="61">
        <v>0</v>
      </c>
      <c r="O48" s="61">
        <v>0</v>
      </c>
    </row>
    <row r="49" spans="1:15" ht="15.75" customHeight="1" x14ac:dyDescent="0.2">
      <c r="B49" s="56" t="s">
        <v>156</v>
      </c>
      <c r="C49" s="61">
        <v>0</v>
      </c>
      <c r="D49" s="61">
        <v>0</v>
      </c>
      <c r="E49" s="61">
        <v>0</v>
      </c>
      <c r="F49" s="61">
        <v>0</v>
      </c>
      <c r="G49" s="61">
        <v>0</v>
      </c>
      <c r="H49" s="61">
        <v>1</v>
      </c>
      <c r="I49" s="61">
        <v>1</v>
      </c>
      <c r="J49" s="61">
        <v>1</v>
      </c>
      <c r="K49" s="61">
        <v>1</v>
      </c>
      <c r="L49" s="61">
        <v>0</v>
      </c>
      <c r="M49" s="61">
        <v>0</v>
      </c>
      <c r="N49" s="61">
        <v>0</v>
      </c>
      <c r="O49" s="61">
        <v>0</v>
      </c>
    </row>
    <row r="50" spans="1:15" ht="15.75" customHeight="1" x14ac:dyDescent="0.2">
      <c r="B50" s="56" t="s">
        <v>155</v>
      </c>
      <c r="C50" s="61">
        <v>0</v>
      </c>
      <c r="D50" s="61">
        <v>0</v>
      </c>
      <c r="E50" s="61">
        <v>0</v>
      </c>
      <c r="F50" s="61">
        <v>0</v>
      </c>
      <c r="G50" s="61">
        <v>0</v>
      </c>
      <c r="H50" s="61">
        <v>1</v>
      </c>
      <c r="I50" s="61">
        <v>1</v>
      </c>
      <c r="J50" s="61">
        <v>1</v>
      </c>
      <c r="K50" s="61">
        <v>1</v>
      </c>
      <c r="L50" s="61">
        <v>0</v>
      </c>
      <c r="M50" s="61">
        <v>0</v>
      </c>
      <c r="N50" s="61">
        <v>0</v>
      </c>
      <c r="O50" s="61">
        <v>0</v>
      </c>
    </row>
    <row r="51" spans="1:15" ht="15.75" customHeight="1" x14ac:dyDescent="0.2">
      <c r="A51" s="58"/>
      <c r="B51" s="56" t="s">
        <v>103</v>
      </c>
      <c r="C51" s="63">
        <v>1</v>
      </c>
      <c r="D51" s="63">
        <v>1</v>
      </c>
      <c r="E51" s="63">
        <v>1</v>
      </c>
      <c r="F51" s="63">
        <v>1</v>
      </c>
      <c r="G51" s="63">
        <v>1</v>
      </c>
      <c r="H51" s="63">
        <v>1</v>
      </c>
      <c r="I51" s="63">
        <v>1</v>
      </c>
      <c r="J51" s="63">
        <v>1</v>
      </c>
      <c r="K51" s="63">
        <v>1</v>
      </c>
      <c r="L51" s="63">
        <v>1</v>
      </c>
      <c r="M51" s="63">
        <v>1</v>
      </c>
      <c r="N51" s="63">
        <v>1</v>
      </c>
      <c r="O51" s="63">
        <v>1</v>
      </c>
    </row>
    <row r="52" spans="1:15" s="58" customFormat="1" ht="15.75" customHeight="1" x14ac:dyDescent="0.2">
      <c r="B52" s="56" t="s">
        <v>113</v>
      </c>
      <c r="C52" s="57">
        <v>1</v>
      </c>
      <c r="D52" s="57">
        <v>0</v>
      </c>
      <c r="E52" s="65">
        <v>1</v>
      </c>
      <c r="F52" s="65">
        <v>1</v>
      </c>
      <c r="G52" s="65">
        <v>1</v>
      </c>
      <c r="H52" s="65">
        <v>1</v>
      </c>
      <c r="I52" s="65">
        <v>1</v>
      </c>
      <c r="J52" s="65">
        <v>1</v>
      </c>
      <c r="K52" s="65">
        <v>1</v>
      </c>
      <c r="L52" s="65">
        <v>1</v>
      </c>
      <c r="M52" s="65">
        <v>1</v>
      </c>
      <c r="N52" s="65">
        <v>1</v>
      </c>
      <c r="O52" s="65">
        <v>1</v>
      </c>
    </row>
    <row r="53" spans="1:15" s="58" customFormat="1" ht="15.75" customHeight="1" x14ac:dyDescent="0.2">
      <c r="B53" s="56" t="s">
        <v>112</v>
      </c>
      <c r="C53" s="57">
        <v>1</v>
      </c>
      <c r="D53" s="57">
        <v>0</v>
      </c>
      <c r="E53" s="57">
        <v>1</v>
      </c>
      <c r="F53" s="57">
        <v>1</v>
      </c>
      <c r="G53" s="57">
        <v>1</v>
      </c>
      <c r="H53" s="57">
        <v>1</v>
      </c>
      <c r="I53" s="57">
        <v>1</v>
      </c>
      <c r="J53" s="57">
        <v>1</v>
      </c>
      <c r="K53" s="57">
        <v>1</v>
      </c>
      <c r="L53" s="57">
        <v>1</v>
      </c>
      <c r="M53" s="57">
        <v>1</v>
      </c>
      <c r="N53" s="57">
        <v>1</v>
      </c>
      <c r="O53" s="57">
        <v>1</v>
      </c>
    </row>
    <row r="54" spans="1:15" s="58" customFormat="1" ht="15.75" customHeight="1" x14ac:dyDescent="0.2">
      <c r="B54" s="56" t="s">
        <v>111</v>
      </c>
      <c r="C54" s="57">
        <v>1</v>
      </c>
      <c r="D54" s="57">
        <v>0</v>
      </c>
      <c r="E54" s="57">
        <v>1</v>
      </c>
      <c r="F54" s="57">
        <v>1</v>
      </c>
      <c r="G54" s="57">
        <v>1</v>
      </c>
      <c r="H54" s="57">
        <v>1</v>
      </c>
      <c r="I54" s="57">
        <v>1</v>
      </c>
      <c r="J54" s="57">
        <v>1</v>
      </c>
      <c r="K54" s="57">
        <v>1</v>
      </c>
      <c r="L54" s="57">
        <v>1</v>
      </c>
      <c r="M54" s="57">
        <v>1</v>
      </c>
      <c r="N54" s="57">
        <v>1</v>
      </c>
      <c r="O54" s="57">
        <v>1</v>
      </c>
    </row>
    <row r="55" spans="1:15" ht="15" customHeight="1" x14ac:dyDescent="0.2">
      <c r="B55" s="56" t="s">
        <v>114</v>
      </c>
      <c r="C55" s="66">
        <v>1</v>
      </c>
      <c r="D55" s="66">
        <v>0</v>
      </c>
      <c r="E55" s="67">
        <v>1</v>
      </c>
      <c r="F55" s="67">
        <v>1</v>
      </c>
      <c r="G55" s="67">
        <v>1</v>
      </c>
      <c r="H55" s="67">
        <v>1</v>
      </c>
      <c r="I55" s="67">
        <v>1</v>
      </c>
      <c r="J55" s="67">
        <v>1</v>
      </c>
      <c r="K55" s="67">
        <v>1</v>
      </c>
      <c r="L55" s="67">
        <v>1</v>
      </c>
      <c r="M55" s="67">
        <v>1</v>
      </c>
      <c r="N55" s="67">
        <v>1</v>
      </c>
      <c r="O55" s="6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0D92-0444-C14A-A043-D0BE8075CD64}">
  <sheetPr>
    <tabColor rgb="FFFFFF00"/>
  </sheetPr>
  <dimension ref="A1:O43"/>
  <sheetViews>
    <sheetView workbookViewId="0">
      <selection activeCell="A28" sqref="A28"/>
    </sheetView>
  </sheetViews>
  <sheetFormatPr baseColWidth="10" defaultColWidth="11.5" defaultRowHeight="13" x14ac:dyDescent="0.15"/>
  <cols>
    <col min="1" max="1" width="20.3320312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15">
      <c r="A1" s="2"/>
      <c r="B1" s="2"/>
      <c r="C1" s="24" t="s">
        <v>51</v>
      </c>
      <c r="D1" s="24" t="s">
        <v>50</v>
      </c>
      <c r="E1" s="24" t="s">
        <v>49</v>
      </c>
      <c r="F1" s="24" t="s">
        <v>48</v>
      </c>
      <c r="G1" s="24" t="s">
        <v>47</v>
      </c>
      <c r="H1" s="24" t="s">
        <v>42</v>
      </c>
      <c r="I1" s="24" t="s">
        <v>41</v>
      </c>
      <c r="J1" s="24" t="s">
        <v>40</v>
      </c>
      <c r="K1" s="24" t="s">
        <v>39</v>
      </c>
      <c r="L1" s="24" t="s">
        <v>46</v>
      </c>
      <c r="M1" s="24" t="s">
        <v>45</v>
      </c>
      <c r="N1" s="24" t="s">
        <v>44</v>
      </c>
      <c r="O1" s="24" t="s">
        <v>43</v>
      </c>
    </row>
    <row r="2" spans="1:15" x14ac:dyDescent="0.15">
      <c r="A2" s="2" t="s">
        <v>135</v>
      </c>
    </row>
    <row r="3" spans="1:15" x14ac:dyDescent="0.15">
      <c r="B3" s="36" t="s">
        <v>106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0.3</v>
      </c>
      <c r="M3" s="4">
        <v>0.3</v>
      </c>
      <c r="N3" s="4">
        <v>0.3</v>
      </c>
      <c r="O3" s="4">
        <v>0.3</v>
      </c>
    </row>
    <row r="4" spans="1:15" x14ac:dyDescent="0.15">
      <c r="B4" s="36" t="s">
        <v>105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0.3</v>
      </c>
      <c r="M4" s="4">
        <v>0.3</v>
      </c>
      <c r="N4" s="4">
        <v>0.3</v>
      </c>
      <c r="O4" s="4">
        <v>0.3</v>
      </c>
    </row>
    <row r="5" spans="1:15" x14ac:dyDescent="0.15">
      <c r="B5" s="37" t="s">
        <v>108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0.3</v>
      </c>
      <c r="M5" s="4">
        <v>0.3</v>
      </c>
      <c r="N5" s="4">
        <v>0.3</v>
      </c>
      <c r="O5" s="4">
        <v>0.3</v>
      </c>
    </row>
    <row r="6" spans="1:15" x14ac:dyDescent="0.15">
      <c r="B6" s="37" t="s">
        <v>107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0.3</v>
      </c>
      <c r="M6" s="4">
        <v>0.3</v>
      </c>
      <c r="N6" s="4">
        <v>0.3</v>
      </c>
      <c r="O6" s="4">
        <v>0.3</v>
      </c>
    </row>
    <row r="7" spans="1:15" x14ac:dyDescent="0.15">
      <c r="B7" s="37" t="s">
        <v>104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0.83</v>
      </c>
      <c r="M7" s="4">
        <v>0.83</v>
      </c>
      <c r="N7" s="4">
        <v>0.83</v>
      </c>
      <c r="O7" s="4">
        <v>0.83</v>
      </c>
    </row>
    <row r="8" spans="1:15" x14ac:dyDescent="0.15">
      <c r="B8" s="37" t="s">
        <v>134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0.73</v>
      </c>
      <c r="I8" s="4">
        <v>0.73</v>
      </c>
      <c r="J8" s="4">
        <v>0.73</v>
      </c>
      <c r="K8" s="4">
        <v>0.73</v>
      </c>
      <c r="L8" s="4">
        <v>1</v>
      </c>
      <c r="M8" s="4">
        <v>1</v>
      </c>
      <c r="N8" s="4">
        <v>1</v>
      </c>
      <c r="O8" s="4">
        <v>1</v>
      </c>
    </row>
    <row r="9" spans="1:15" x14ac:dyDescent="0.15">
      <c r="B9" s="37" t="s">
        <v>133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0.73</v>
      </c>
      <c r="I9" s="4">
        <v>0.73</v>
      </c>
      <c r="J9" s="4">
        <v>0.73</v>
      </c>
      <c r="K9" s="4">
        <v>0.73</v>
      </c>
      <c r="L9" s="4">
        <v>1</v>
      </c>
      <c r="M9" s="4">
        <v>1</v>
      </c>
      <c r="N9" s="4">
        <v>1</v>
      </c>
      <c r="O9" s="4">
        <v>1</v>
      </c>
    </row>
    <row r="10" spans="1:15" x14ac:dyDescent="0.15">
      <c r="B10" s="37" t="s">
        <v>132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0.73</v>
      </c>
      <c r="I10" s="4">
        <v>0.73</v>
      </c>
      <c r="J10" s="4">
        <v>0.73</v>
      </c>
      <c r="K10" s="4">
        <v>0.73</v>
      </c>
      <c r="L10" s="4">
        <v>1</v>
      </c>
      <c r="M10" s="4">
        <v>1</v>
      </c>
      <c r="N10" s="4">
        <v>1</v>
      </c>
      <c r="O10" s="4">
        <v>1</v>
      </c>
    </row>
    <row r="11" spans="1:15" x14ac:dyDescent="0.15">
      <c r="B11" s="37" t="s">
        <v>131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0.73</v>
      </c>
      <c r="I11" s="4">
        <v>0.73</v>
      </c>
      <c r="J11" s="4">
        <v>0.73</v>
      </c>
      <c r="K11" s="4">
        <v>0.73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15">
      <c r="B12" s="37" t="s">
        <v>130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0.73</v>
      </c>
      <c r="I12" s="4">
        <v>0.73</v>
      </c>
      <c r="J12" s="4">
        <v>0.73</v>
      </c>
      <c r="K12" s="4">
        <v>0.73</v>
      </c>
      <c r="L12" s="4">
        <v>1</v>
      </c>
      <c r="M12" s="4">
        <v>1</v>
      </c>
      <c r="N12" s="4">
        <v>1</v>
      </c>
      <c r="O12" s="4">
        <v>1</v>
      </c>
    </row>
    <row r="13" spans="1:15" x14ac:dyDescent="0.15">
      <c r="B13" s="37" t="s">
        <v>129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0.73</v>
      </c>
      <c r="I13" s="4">
        <v>0.73</v>
      </c>
      <c r="J13" s="4">
        <v>0.73</v>
      </c>
      <c r="K13" s="4">
        <v>0.73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15">
      <c r="B14" s="37" t="s">
        <v>128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0.73</v>
      </c>
      <c r="I14" s="4">
        <v>0.73</v>
      </c>
      <c r="J14" s="4">
        <v>0.73</v>
      </c>
      <c r="K14" s="4">
        <v>0.73</v>
      </c>
      <c r="L14" s="4">
        <v>1</v>
      </c>
      <c r="M14" s="4">
        <v>1</v>
      </c>
      <c r="N14" s="4">
        <v>1</v>
      </c>
      <c r="O14" s="4">
        <v>1</v>
      </c>
    </row>
    <row r="15" spans="1:15" x14ac:dyDescent="0.15">
      <c r="B15" s="37" t="s">
        <v>127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0.73</v>
      </c>
      <c r="I15" s="4">
        <v>0.73</v>
      </c>
      <c r="J15" s="4">
        <v>0.73</v>
      </c>
      <c r="K15" s="4">
        <v>0.73</v>
      </c>
      <c r="L15" s="4">
        <v>1</v>
      </c>
      <c r="M15" s="4">
        <v>1</v>
      </c>
      <c r="N15" s="4">
        <v>1</v>
      </c>
      <c r="O15" s="4">
        <v>1</v>
      </c>
    </row>
    <row r="16" spans="1:15" x14ac:dyDescent="0.15">
      <c r="B16" s="37" t="s">
        <v>126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0.73</v>
      </c>
      <c r="I16" s="4">
        <v>0.73</v>
      </c>
      <c r="J16" s="4">
        <v>0.73</v>
      </c>
      <c r="K16" s="4">
        <v>0.73</v>
      </c>
      <c r="L16" s="4">
        <v>1</v>
      </c>
      <c r="M16" s="4">
        <v>1</v>
      </c>
      <c r="N16" s="4">
        <v>1</v>
      </c>
      <c r="O16" s="4">
        <v>1</v>
      </c>
    </row>
    <row r="17" spans="1:15" x14ac:dyDescent="0.15">
      <c r="B17" s="37" t="s">
        <v>125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0.73</v>
      </c>
      <c r="I17" s="4">
        <v>0.73</v>
      </c>
      <c r="J17" s="4">
        <v>0.73</v>
      </c>
      <c r="K17" s="4">
        <v>0.73</v>
      </c>
      <c r="L17" s="4">
        <v>1</v>
      </c>
      <c r="M17" s="4">
        <v>1</v>
      </c>
      <c r="N17" s="4">
        <v>1</v>
      </c>
      <c r="O17" s="4">
        <v>1</v>
      </c>
    </row>
    <row r="18" spans="1:15" x14ac:dyDescent="0.15">
      <c r="B18" s="37" t="s">
        <v>124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0.73</v>
      </c>
      <c r="I18" s="4">
        <v>0.73</v>
      </c>
      <c r="J18" s="4">
        <v>0.73</v>
      </c>
      <c r="K18" s="4">
        <v>0.73</v>
      </c>
      <c r="L18" s="4">
        <v>1</v>
      </c>
      <c r="M18" s="4">
        <v>1</v>
      </c>
      <c r="N18" s="4">
        <v>1</v>
      </c>
      <c r="O18" s="4">
        <v>1</v>
      </c>
    </row>
    <row r="19" spans="1:15" x14ac:dyDescent="0.15">
      <c r="B19" s="37" t="s">
        <v>123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0.73</v>
      </c>
      <c r="I19" s="4">
        <v>0.73</v>
      </c>
      <c r="J19" s="4">
        <v>0.73</v>
      </c>
      <c r="K19" s="4">
        <v>0.73</v>
      </c>
      <c r="L19" s="4">
        <v>1</v>
      </c>
      <c r="M19" s="4">
        <v>1</v>
      </c>
      <c r="N19" s="4">
        <v>1</v>
      </c>
      <c r="O19" s="4">
        <v>1</v>
      </c>
    </row>
    <row r="20" spans="1:15" x14ac:dyDescent="0.15">
      <c r="B20" s="37" t="s">
        <v>122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0.73</v>
      </c>
      <c r="I20" s="4">
        <v>0.73</v>
      </c>
      <c r="J20" s="4">
        <v>0.73</v>
      </c>
      <c r="K20" s="4">
        <v>0.73</v>
      </c>
      <c r="L20" s="4">
        <v>1</v>
      </c>
      <c r="M20" s="4">
        <v>1</v>
      </c>
      <c r="N20" s="4">
        <v>1</v>
      </c>
      <c r="O20" s="4">
        <v>1</v>
      </c>
    </row>
    <row r="21" spans="1:15" x14ac:dyDescent="0.15">
      <c r="B21" s="37" t="s">
        <v>121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0.73</v>
      </c>
      <c r="I21" s="4">
        <v>0.73</v>
      </c>
      <c r="J21" s="4">
        <v>0.73</v>
      </c>
      <c r="K21" s="4">
        <v>0.73</v>
      </c>
      <c r="L21" s="4">
        <v>1</v>
      </c>
      <c r="M21" s="4">
        <v>1</v>
      </c>
      <c r="N21" s="4">
        <v>1</v>
      </c>
      <c r="O21" s="4">
        <v>1</v>
      </c>
    </row>
    <row r="22" spans="1:15" ht="14" customHeight="1" x14ac:dyDescent="0.15">
      <c r="B22" s="36" t="s">
        <v>86</v>
      </c>
      <c r="C22" s="4">
        <v>1</v>
      </c>
      <c r="D22" s="4">
        <v>1</v>
      </c>
      <c r="E22" s="4">
        <v>0.6</v>
      </c>
      <c r="F22" s="4">
        <v>0.6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</row>
    <row r="23" spans="1:15" x14ac:dyDescent="0.15">
      <c r="B23" s="36" t="s">
        <v>85</v>
      </c>
      <c r="C23" s="4">
        <v>1</v>
      </c>
      <c r="D23" s="4">
        <v>1</v>
      </c>
      <c r="E23" s="4">
        <v>0.6</v>
      </c>
      <c r="F23" s="4">
        <v>0.6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</row>
    <row r="24" spans="1:15" x14ac:dyDescent="0.15">
      <c r="B24" s="37" t="s">
        <v>120</v>
      </c>
      <c r="C24" s="4">
        <v>1</v>
      </c>
      <c r="D24" s="4">
        <v>1</v>
      </c>
      <c r="E24" s="4">
        <v>0.35</v>
      </c>
      <c r="F24" s="4">
        <v>0.35</v>
      </c>
      <c r="G24" s="4">
        <v>0.35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</row>
    <row r="25" spans="1:15" x14ac:dyDescent="0.15">
      <c r="B25" s="37" t="s">
        <v>119</v>
      </c>
      <c r="C25" s="4">
        <v>1</v>
      </c>
      <c r="D25" s="4">
        <v>1</v>
      </c>
      <c r="E25" s="4">
        <v>0.35</v>
      </c>
      <c r="F25" s="4">
        <v>0.35</v>
      </c>
      <c r="G25" s="4">
        <v>0.35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</row>
    <row r="26" spans="1:15" x14ac:dyDescent="0.15">
      <c r="B26" s="37" t="s">
        <v>103</v>
      </c>
      <c r="C26" s="4">
        <v>0.83</v>
      </c>
      <c r="D26" s="4">
        <v>0.83</v>
      </c>
      <c r="E26" s="4">
        <v>0.83</v>
      </c>
      <c r="F26" s="4">
        <v>0.83</v>
      </c>
      <c r="G26" s="4">
        <v>0.83</v>
      </c>
      <c r="H26" s="4">
        <v>0.83</v>
      </c>
      <c r="I26" s="4">
        <v>0.83</v>
      </c>
      <c r="J26" s="4">
        <v>0.83</v>
      </c>
      <c r="K26" s="4">
        <v>0.83</v>
      </c>
      <c r="L26" s="4">
        <v>0.83</v>
      </c>
      <c r="M26" s="4">
        <v>0.83</v>
      </c>
      <c r="N26" s="4">
        <v>0.83</v>
      </c>
      <c r="O26" s="4">
        <v>0.83</v>
      </c>
    </row>
    <row r="28" spans="1:15" x14ac:dyDescent="0.15">
      <c r="A28" s="2" t="s">
        <v>118</v>
      </c>
      <c r="B28" s="37"/>
    </row>
    <row r="29" spans="1:15" x14ac:dyDescent="0.15">
      <c r="B29" s="36" t="s">
        <v>117</v>
      </c>
      <c r="C29" s="4">
        <v>1</v>
      </c>
      <c r="D29" s="4">
        <v>1</v>
      </c>
      <c r="E29" s="4">
        <v>0.97599999999999998</v>
      </c>
      <c r="F29" s="4">
        <v>0.97599999999999998</v>
      </c>
      <c r="G29" s="4">
        <v>0.97599999999999998</v>
      </c>
      <c r="H29" s="4">
        <v>0.97599999999999998</v>
      </c>
      <c r="I29" s="4">
        <v>0.97599999999999998</v>
      </c>
      <c r="J29" s="4">
        <v>0.97599999999999998</v>
      </c>
      <c r="K29" s="4">
        <v>0.97599999999999998</v>
      </c>
      <c r="L29" s="4">
        <v>0.97599999999999998</v>
      </c>
      <c r="M29" s="4">
        <v>0.97599999999999998</v>
      </c>
      <c r="N29" s="4">
        <v>0.97599999999999998</v>
      </c>
      <c r="O29" s="4">
        <v>0.97599999999999998</v>
      </c>
    </row>
    <row r="30" spans="1:15" x14ac:dyDescent="0.15">
      <c r="B30" s="36" t="s">
        <v>116</v>
      </c>
      <c r="C30" s="4">
        <v>1</v>
      </c>
      <c r="D30" s="4">
        <v>1</v>
      </c>
      <c r="E30" s="4">
        <v>0.97599999999999998</v>
      </c>
      <c r="F30" s="4">
        <v>0.97599999999999998</v>
      </c>
      <c r="G30" s="4">
        <v>0.97599999999999998</v>
      </c>
      <c r="H30" s="4">
        <v>0.97599999999999998</v>
      </c>
      <c r="I30" s="4">
        <v>0.97599999999999998</v>
      </c>
      <c r="J30" s="4">
        <v>0.97599999999999998</v>
      </c>
      <c r="K30" s="4">
        <v>0.97599999999999998</v>
      </c>
      <c r="L30" s="4">
        <v>0.97599999999999998</v>
      </c>
      <c r="M30" s="4">
        <v>0.97599999999999998</v>
      </c>
      <c r="N30" s="4">
        <v>0.97599999999999998</v>
      </c>
      <c r="O30" s="4">
        <v>0.97599999999999998</v>
      </c>
    </row>
    <row r="31" spans="1:15" x14ac:dyDescent="0.15">
      <c r="B31" s="36" t="s">
        <v>115</v>
      </c>
      <c r="C31" s="4">
        <v>1</v>
      </c>
      <c r="D31" s="4">
        <v>1</v>
      </c>
      <c r="E31" s="4">
        <v>0.97599999999999998</v>
      </c>
      <c r="F31" s="4">
        <v>0.97599999999999998</v>
      </c>
      <c r="G31" s="4">
        <v>0.97599999999999998</v>
      </c>
      <c r="H31" s="4">
        <v>0.97599999999999998</v>
      </c>
      <c r="I31" s="4">
        <v>0.97599999999999998</v>
      </c>
      <c r="J31" s="4">
        <v>0.97599999999999998</v>
      </c>
      <c r="K31" s="4">
        <v>0.97599999999999998</v>
      </c>
      <c r="L31" s="4">
        <v>0.97599999999999998</v>
      </c>
      <c r="M31" s="4">
        <v>0.97599999999999998</v>
      </c>
      <c r="N31" s="4">
        <v>0.97599999999999998</v>
      </c>
      <c r="O31" s="4">
        <v>0.97599999999999998</v>
      </c>
    </row>
    <row r="32" spans="1:15" x14ac:dyDescent="0.15">
      <c r="B32" s="36" t="s">
        <v>114</v>
      </c>
      <c r="C32" s="4">
        <v>1</v>
      </c>
      <c r="D32" s="4">
        <v>1</v>
      </c>
      <c r="E32" s="4">
        <v>0.9</v>
      </c>
      <c r="F32" s="4">
        <v>0.9</v>
      </c>
      <c r="G32" s="4">
        <v>0.9</v>
      </c>
      <c r="H32" s="4">
        <v>0.9</v>
      </c>
      <c r="I32" s="4">
        <v>0.9</v>
      </c>
      <c r="J32" s="4">
        <v>0.9</v>
      </c>
      <c r="K32" s="4">
        <v>0.9</v>
      </c>
      <c r="L32" s="4">
        <v>0.9</v>
      </c>
      <c r="M32" s="4">
        <v>0.9</v>
      </c>
      <c r="N32" s="4">
        <v>0.9</v>
      </c>
      <c r="O32" s="4">
        <v>0.9</v>
      </c>
    </row>
    <row r="33" spans="2:15" x14ac:dyDescent="0.15">
      <c r="B33" s="36" t="s">
        <v>113</v>
      </c>
      <c r="C33" s="4">
        <v>1</v>
      </c>
      <c r="D33" s="4">
        <v>1</v>
      </c>
      <c r="E33" s="4">
        <v>0.97599999999999998</v>
      </c>
      <c r="F33" s="4">
        <v>0.97599999999999998</v>
      </c>
      <c r="G33" s="4">
        <v>0.97599999999999998</v>
      </c>
      <c r="H33" s="4">
        <v>0.97599999999999998</v>
      </c>
      <c r="I33" s="4">
        <v>0.97599999999999998</v>
      </c>
      <c r="J33" s="4">
        <v>0.97599999999999998</v>
      </c>
      <c r="K33" s="4">
        <v>0.97599999999999998</v>
      </c>
      <c r="L33" s="4">
        <v>0.97599999999999998</v>
      </c>
      <c r="M33" s="4">
        <v>0.97599999999999998</v>
      </c>
      <c r="N33" s="4">
        <v>0.97599999999999998</v>
      </c>
      <c r="O33" s="4">
        <v>0.97599999999999998</v>
      </c>
    </row>
    <row r="34" spans="2:15" x14ac:dyDescent="0.15">
      <c r="B34" s="36" t="s">
        <v>112</v>
      </c>
      <c r="C34" s="4">
        <v>1</v>
      </c>
      <c r="D34" s="4">
        <v>1</v>
      </c>
      <c r="E34" s="4">
        <v>0.97599999999999998</v>
      </c>
      <c r="F34" s="4">
        <v>0.97599999999999998</v>
      </c>
      <c r="G34" s="4">
        <v>0.97599999999999998</v>
      </c>
      <c r="H34" s="4">
        <v>0.97599999999999998</v>
      </c>
      <c r="I34" s="4">
        <v>0.97599999999999998</v>
      </c>
      <c r="J34" s="4">
        <v>0.97599999999999998</v>
      </c>
      <c r="K34" s="4">
        <v>0.97599999999999998</v>
      </c>
      <c r="L34" s="4">
        <v>0.97599999999999998</v>
      </c>
      <c r="M34" s="4">
        <v>0.97599999999999998</v>
      </c>
      <c r="N34" s="4">
        <v>0.97599999999999998</v>
      </c>
      <c r="O34" s="4">
        <v>0.97599999999999998</v>
      </c>
    </row>
    <row r="35" spans="2:15" x14ac:dyDescent="0.15">
      <c r="B35" s="36" t="s">
        <v>111</v>
      </c>
      <c r="C35" s="4">
        <v>1</v>
      </c>
      <c r="D35" s="4">
        <v>1</v>
      </c>
      <c r="E35" s="4">
        <v>0.97599999999999998</v>
      </c>
      <c r="F35" s="4">
        <v>0.97599999999999998</v>
      </c>
      <c r="G35" s="4">
        <v>0.97599999999999998</v>
      </c>
      <c r="H35" s="4">
        <v>0.97599999999999998</v>
      </c>
      <c r="I35" s="4">
        <v>0.97599999999999998</v>
      </c>
      <c r="J35" s="4">
        <v>0.97599999999999998</v>
      </c>
      <c r="K35" s="4">
        <v>0.97599999999999998</v>
      </c>
      <c r="L35" s="4">
        <v>0.97599999999999998</v>
      </c>
      <c r="M35" s="4">
        <v>0.97599999999999998</v>
      </c>
      <c r="N35" s="4">
        <v>0.97599999999999998</v>
      </c>
      <c r="O35" s="4">
        <v>0.97599999999999998</v>
      </c>
    </row>
    <row r="40" spans="2:15" x14ac:dyDescent="0.15">
      <c r="B40" s="28"/>
    </row>
    <row r="41" spans="2:15" x14ac:dyDescent="0.15">
      <c r="B41" s="28"/>
    </row>
    <row r="42" spans="2:15" x14ac:dyDescent="0.15">
      <c r="B42" s="28"/>
    </row>
    <row r="43" spans="2:15" x14ac:dyDescent="0.15">
      <c r="B43" s="28"/>
    </row>
  </sheetData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7883-F6BA-144A-B403-BD5A394A6420}">
  <sheetPr>
    <tabColor rgb="FFFFFF00"/>
  </sheetPr>
  <dimension ref="A1:G5"/>
  <sheetViews>
    <sheetView workbookViewId="0">
      <selection activeCell="A4" sqref="A4"/>
    </sheetView>
  </sheetViews>
  <sheetFormatPr baseColWidth="10" defaultColWidth="11.5" defaultRowHeight="13" x14ac:dyDescent="0.15"/>
  <cols>
    <col min="1" max="1" width="19.1640625" style="1" customWidth="1"/>
    <col min="2" max="2" width="24.5" style="1" customWidth="1"/>
    <col min="3" max="7" width="14" style="1" customWidth="1"/>
    <col min="8" max="16384" width="11.5" style="1"/>
  </cols>
  <sheetData>
    <row r="1" spans="1:7" x14ac:dyDescent="0.15">
      <c r="A1" s="2"/>
      <c r="B1" s="35"/>
      <c r="C1" s="2" t="s">
        <v>51</v>
      </c>
      <c r="D1" s="2" t="s">
        <v>50</v>
      </c>
      <c r="E1" s="2" t="s">
        <v>49</v>
      </c>
      <c r="F1" s="2" t="s">
        <v>48</v>
      </c>
      <c r="G1" s="2" t="s">
        <v>47</v>
      </c>
    </row>
    <row r="2" spans="1:7" x14ac:dyDescent="0.15">
      <c r="A2" s="2" t="s">
        <v>139</v>
      </c>
    </row>
    <row r="3" spans="1:7" x14ac:dyDescent="0.15">
      <c r="B3" s="37" t="s">
        <v>138</v>
      </c>
      <c r="C3" s="38">
        <v>1</v>
      </c>
      <c r="D3" s="38">
        <v>0.21</v>
      </c>
      <c r="E3" s="38">
        <v>0.21</v>
      </c>
      <c r="F3" s="38">
        <v>0.21</v>
      </c>
      <c r="G3" s="38">
        <v>0.21</v>
      </c>
    </row>
    <row r="4" spans="1:7" x14ac:dyDescent="0.15">
      <c r="A4" s="2" t="s">
        <v>137</v>
      </c>
      <c r="B4" s="37"/>
      <c r="C4" s="39"/>
      <c r="D4" s="39"/>
      <c r="E4" s="39"/>
      <c r="F4" s="39"/>
      <c r="G4" s="39"/>
    </row>
    <row r="5" spans="1:7" x14ac:dyDescent="0.15">
      <c r="B5" s="36" t="s">
        <v>136</v>
      </c>
      <c r="C5" s="38">
        <v>1</v>
      </c>
      <c r="D5" s="38">
        <v>0.14299999999999999</v>
      </c>
      <c r="E5" s="38">
        <v>0.14299999999999999</v>
      </c>
      <c r="F5" s="38">
        <v>0.14299999999999999</v>
      </c>
      <c r="G5" s="38">
        <v>0.14299999999999999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D3C6-3BDE-7241-8EB1-F5AB6DDCE405}">
  <sheetPr>
    <tabColor rgb="FFFFFF00"/>
  </sheetPr>
  <dimension ref="A1:I51"/>
  <sheetViews>
    <sheetView topLeftCell="A13" workbookViewId="0">
      <selection activeCell="K30" sqref="K30"/>
    </sheetView>
  </sheetViews>
  <sheetFormatPr baseColWidth="10" defaultColWidth="11.5" defaultRowHeight="13" x14ac:dyDescent="0.15"/>
  <cols>
    <col min="1" max="1" width="47.6640625" style="1" customWidth="1"/>
    <col min="2" max="2" width="27.5" style="1" customWidth="1"/>
    <col min="3" max="3" width="22.33203125" style="1" customWidth="1"/>
    <col min="4" max="4" width="13.5" style="1" customWidth="1"/>
    <col min="5" max="5" width="12.33203125" style="1" customWidth="1"/>
    <col min="6" max="6" width="13" style="1" customWidth="1"/>
    <col min="7" max="7" width="11.5" style="1"/>
    <col min="8" max="8" width="15.83203125" style="1" customWidth="1"/>
    <col min="9" max="16384" width="11.5" style="1"/>
  </cols>
  <sheetData>
    <row r="1" spans="1:8" x14ac:dyDescent="0.15">
      <c r="A1" s="35" t="s">
        <v>110</v>
      </c>
      <c r="B1" s="35" t="s">
        <v>153</v>
      </c>
      <c r="C1" s="35"/>
      <c r="D1" s="2" t="s">
        <v>51</v>
      </c>
      <c r="E1" s="2" t="s">
        <v>50</v>
      </c>
      <c r="F1" s="2" t="s">
        <v>49</v>
      </c>
      <c r="G1" s="2" t="s">
        <v>48</v>
      </c>
      <c r="H1" s="2" t="s">
        <v>47</v>
      </c>
    </row>
    <row r="2" spans="1:8" x14ac:dyDescent="0.15">
      <c r="A2" s="28" t="s">
        <v>152</v>
      </c>
      <c r="B2" s="28" t="s">
        <v>56</v>
      </c>
      <c r="C2" s="28" t="s">
        <v>141</v>
      </c>
      <c r="D2" s="5">
        <v>0</v>
      </c>
      <c r="E2" s="5">
        <v>0</v>
      </c>
      <c r="F2" s="38">
        <v>0.33500000000000002</v>
      </c>
      <c r="G2" s="38">
        <v>0.33500000000000002</v>
      </c>
      <c r="H2" s="38">
        <v>0.33500000000000002</v>
      </c>
    </row>
    <row r="3" spans="1:8" x14ac:dyDescent="0.15">
      <c r="C3" s="1" t="s">
        <v>140</v>
      </c>
      <c r="D3" s="5">
        <v>0</v>
      </c>
      <c r="E3" s="5">
        <v>0</v>
      </c>
      <c r="F3" s="38">
        <v>0.3</v>
      </c>
      <c r="G3" s="38">
        <v>0.3</v>
      </c>
      <c r="H3" s="38">
        <v>0.3</v>
      </c>
    </row>
    <row r="4" spans="1:8" x14ac:dyDescent="0.15">
      <c r="A4" s="28"/>
      <c r="B4" s="28"/>
      <c r="C4" s="28" t="s">
        <v>144</v>
      </c>
      <c r="D4" s="5">
        <v>0</v>
      </c>
      <c r="E4" s="5">
        <v>0</v>
      </c>
      <c r="F4" s="38">
        <v>0.62</v>
      </c>
      <c r="G4" s="38">
        <v>0.62</v>
      </c>
      <c r="H4" s="38">
        <v>0.62</v>
      </c>
    </row>
    <row r="5" spans="1:8" x14ac:dyDescent="0.15">
      <c r="A5" s="28" t="s">
        <v>87</v>
      </c>
      <c r="B5" s="28" t="s">
        <v>69</v>
      </c>
      <c r="C5" s="28" t="s">
        <v>141</v>
      </c>
      <c r="D5" s="5">
        <v>0</v>
      </c>
      <c r="E5" s="5">
        <v>0</v>
      </c>
      <c r="F5" s="38">
        <v>0.33500000000000002</v>
      </c>
      <c r="G5" s="38">
        <v>0.33500000000000002</v>
      </c>
      <c r="H5" s="38">
        <v>0.33500000000000002</v>
      </c>
    </row>
    <row r="6" spans="1:8" x14ac:dyDescent="0.15">
      <c r="C6" s="28" t="s">
        <v>144</v>
      </c>
      <c r="D6" s="5">
        <v>0</v>
      </c>
      <c r="E6" s="5">
        <v>0</v>
      </c>
      <c r="F6" s="38">
        <v>0.62</v>
      </c>
      <c r="G6" s="38">
        <v>0.62</v>
      </c>
      <c r="H6" s="38">
        <v>0.62</v>
      </c>
    </row>
    <row r="7" spans="1:8" x14ac:dyDescent="0.15">
      <c r="B7" s="1" t="s">
        <v>70</v>
      </c>
      <c r="C7" s="28" t="s">
        <v>141</v>
      </c>
      <c r="D7" s="5">
        <v>0</v>
      </c>
      <c r="E7" s="5">
        <v>0</v>
      </c>
      <c r="F7" s="38">
        <v>0.33500000000000002</v>
      </c>
      <c r="G7" s="38">
        <v>0.33500000000000002</v>
      </c>
      <c r="H7" s="38">
        <v>0.33500000000000002</v>
      </c>
    </row>
    <row r="8" spans="1:8" x14ac:dyDescent="0.15">
      <c r="C8" s="28" t="s">
        <v>144</v>
      </c>
      <c r="D8" s="5">
        <v>0</v>
      </c>
      <c r="E8" s="5">
        <v>0</v>
      </c>
      <c r="F8" s="38">
        <v>0.62</v>
      </c>
      <c r="G8" s="38">
        <v>0.62</v>
      </c>
      <c r="H8" s="38">
        <v>0.62</v>
      </c>
    </row>
    <row r="9" spans="1:8" x14ac:dyDescent="0.15">
      <c r="A9" s="28" t="s">
        <v>86</v>
      </c>
      <c r="B9" s="28" t="s">
        <v>69</v>
      </c>
      <c r="C9" s="28" t="s">
        <v>141</v>
      </c>
      <c r="D9" s="5">
        <v>0</v>
      </c>
      <c r="E9" s="5">
        <v>0</v>
      </c>
      <c r="F9" s="38">
        <v>0.33500000000000002</v>
      </c>
      <c r="G9" s="38">
        <v>0.33500000000000002</v>
      </c>
      <c r="H9" s="38">
        <v>0.33500000000000002</v>
      </c>
    </row>
    <row r="10" spans="1:8" x14ac:dyDescent="0.15">
      <c r="C10" s="28" t="s">
        <v>144</v>
      </c>
      <c r="D10" s="5">
        <v>0</v>
      </c>
      <c r="E10" s="5">
        <v>0</v>
      </c>
      <c r="F10" s="38">
        <v>0.62</v>
      </c>
      <c r="G10" s="38">
        <v>0.62</v>
      </c>
      <c r="H10" s="38">
        <v>0.62</v>
      </c>
    </row>
    <row r="11" spans="1:8" x14ac:dyDescent="0.15">
      <c r="B11" s="1" t="s">
        <v>70</v>
      </c>
      <c r="C11" s="28" t="s">
        <v>141</v>
      </c>
      <c r="D11" s="5">
        <v>0</v>
      </c>
      <c r="E11" s="5">
        <v>0</v>
      </c>
      <c r="F11" s="38">
        <v>0.33500000000000002</v>
      </c>
      <c r="G11" s="38">
        <v>0.33500000000000002</v>
      </c>
      <c r="H11" s="38">
        <v>0.33500000000000002</v>
      </c>
    </row>
    <row r="12" spans="1:8" x14ac:dyDescent="0.15">
      <c r="C12" s="28" t="s">
        <v>144</v>
      </c>
      <c r="D12" s="5">
        <v>0</v>
      </c>
      <c r="E12" s="5">
        <v>0</v>
      </c>
      <c r="F12" s="38">
        <v>0.62</v>
      </c>
      <c r="G12" s="38">
        <v>0.62</v>
      </c>
      <c r="H12" s="38">
        <v>0.62</v>
      </c>
    </row>
    <row r="13" spans="1:8" x14ac:dyDescent="0.15">
      <c r="A13" s="28" t="s">
        <v>85</v>
      </c>
      <c r="B13" s="28" t="s">
        <v>69</v>
      </c>
      <c r="C13" s="28" t="s">
        <v>141</v>
      </c>
      <c r="D13" s="5">
        <v>0</v>
      </c>
      <c r="E13" s="5">
        <v>0</v>
      </c>
      <c r="F13" s="38">
        <v>0.33500000000000002</v>
      </c>
      <c r="G13" s="38">
        <v>0.33500000000000002</v>
      </c>
      <c r="H13" s="38">
        <v>0.33500000000000002</v>
      </c>
    </row>
    <row r="14" spans="1:8" x14ac:dyDescent="0.15">
      <c r="C14" s="28" t="s">
        <v>144</v>
      </c>
      <c r="D14" s="5">
        <v>0</v>
      </c>
      <c r="E14" s="5">
        <v>0</v>
      </c>
      <c r="F14" s="38">
        <v>0.62</v>
      </c>
      <c r="G14" s="38">
        <v>0.62</v>
      </c>
      <c r="H14" s="38">
        <v>0.62</v>
      </c>
    </row>
    <row r="15" spans="1:8" x14ac:dyDescent="0.15">
      <c r="B15" s="1" t="s">
        <v>70</v>
      </c>
      <c r="C15" s="28" t="s">
        <v>141</v>
      </c>
      <c r="D15" s="5">
        <v>0</v>
      </c>
      <c r="E15" s="5">
        <v>0</v>
      </c>
      <c r="F15" s="38">
        <v>0.33500000000000002</v>
      </c>
      <c r="G15" s="38">
        <v>0.33500000000000002</v>
      </c>
      <c r="H15" s="38">
        <v>0.33500000000000002</v>
      </c>
    </row>
    <row r="16" spans="1:8" x14ac:dyDescent="0.15">
      <c r="C16" s="28" t="s">
        <v>144</v>
      </c>
      <c r="D16" s="5">
        <v>0</v>
      </c>
      <c r="E16" s="5">
        <v>0</v>
      </c>
      <c r="F16" s="38">
        <v>0.62</v>
      </c>
      <c r="G16" s="38">
        <v>0.62</v>
      </c>
      <c r="H16" s="38">
        <v>0.62</v>
      </c>
    </row>
    <row r="17" spans="1:9" x14ac:dyDescent="0.15">
      <c r="A17" s="1" t="s">
        <v>151</v>
      </c>
      <c r="B17" s="1" t="s">
        <v>69</v>
      </c>
      <c r="C17" s="28" t="s">
        <v>141</v>
      </c>
      <c r="D17" s="5">
        <v>0</v>
      </c>
      <c r="E17" s="5">
        <v>0</v>
      </c>
      <c r="F17" s="38">
        <v>0.33500000000000002</v>
      </c>
      <c r="G17" s="38">
        <v>0.33500000000000002</v>
      </c>
      <c r="H17" s="38">
        <v>0.33500000000000002</v>
      </c>
    </row>
    <row r="18" spans="1:9" x14ac:dyDescent="0.15">
      <c r="C18" s="28" t="s">
        <v>144</v>
      </c>
      <c r="D18" s="5">
        <v>0</v>
      </c>
      <c r="E18" s="5">
        <v>0</v>
      </c>
      <c r="F18" s="38">
        <v>0.7</v>
      </c>
      <c r="G18" s="38">
        <v>0.62</v>
      </c>
      <c r="H18" s="38">
        <v>0.62</v>
      </c>
      <c r="I18" s="29"/>
    </row>
    <row r="19" spans="1:9" x14ac:dyDescent="0.15">
      <c r="B19" s="1" t="s">
        <v>70</v>
      </c>
      <c r="C19" s="28" t="s">
        <v>141</v>
      </c>
      <c r="D19" s="5">
        <v>0</v>
      </c>
      <c r="E19" s="5">
        <v>0</v>
      </c>
      <c r="F19" s="38">
        <v>0.33500000000000002</v>
      </c>
      <c r="G19" s="38">
        <v>0.33500000000000002</v>
      </c>
      <c r="H19" s="38">
        <v>0.33500000000000002</v>
      </c>
      <c r="I19" s="29"/>
    </row>
    <row r="20" spans="1:9" x14ac:dyDescent="0.15">
      <c r="C20" s="28" t="s">
        <v>144</v>
      </c>
      <c r="D20" s="5">
        <v>0</v>
      </c>
      <c r="E20" s="5">
        <v>0</v>
      </c>
      <c r="F20" s="38">
        <v>0.84</v>
      </c>
      <c r="G20" s="38">
        <v>0.62</v>
      </c>
      <c r="H20" s="38">
        <v>0.62</v>
      </c>
      <c r="I20" s="29"/>
    </row>
    <row r="21" spans="1:9" x14ac:dyDescent="0.15">
      <c r="A21" s="40" t="s">
        <v>113</v>
      </c>
      <c r="B21" s="1" t="s">
        <v>1</v>
      </c>
      <c r="C21" s="28" t="s">
        <v>141</v>
      </c>
      <c r="D21" s="38">
        <v>0.7</v>
      </c>
      <c r="E21" s="5">
        <v>0</v>
      </c>
      <c r="F21" s="5">
        <v>0</v>
      </c>
      <c r="G21" s="5">
        <v>0</v>
      </c>
      <c r="H21" s="5">
        <v>0</v>
      </c>
      <c r="I21" s="29"/>
    </row>
    <row r="22" spans="1:9" x14ac:dyDescent="0.15">
      <c r="A22" s="40"/>
      <c r="C22" s="1" t="s">
        <v>140</v>
      </c>
      <c r="D22" s="38">
        <v>0.46</v>
      </c>
      <c r="E22" s="5">
        <v>0</v>
      </c>
      <c r="F22" s="5">
        <v>0</v>
      </c>
      <c r="G22" s="5">
        <v>0</v>
      </c>
      <c r="H22" s="5">
        <v>0</v>
      </c>
      <c r="I22" s="29"/>
    </row>
    <row r="23" spans="1:9" x14ac:dyDescent="0.15">
      <c r="A23" s="40" t="s">
        <v>112</v>
      </c>
      <c r="B23" s="1" t="s">
        <v>1</v>
      </c>
      <c r="C23" s="28" t="s">
        <v>141</v>
      </c>
      <c r="D23" s="38">
        <v>0.7</v>
      </c>
      <c r="E23" s="5">
        <v>0</v>
      </c>
      <c r="F23" s="5">
        <v>0</v>
      </c>
      <c r="G23" s="5">
        <v>0</v>
      </c>
      <c r="H23" s="5">
        <v>0</v>
      </c>
    </row>
    <row r="24" spans="1:9" x14ac:dyDescent="0.15">
      <c r="A24" s="40"/>
      <c r="C24" s="1" t="s">
        <v>140</v>
      </c>
      <c r="D24" s="38">
        <v>0.46</v>
      </c>
      <c r="E24" s="5">
        <v>0</v>
      </c>
      <c r="F24" s="5">
        <v>0</v>
      </c>
      <c r="G24" s="5">
        <v>0</v>
      </c>
      <c r="H24" s="5">
        <v>0</v>
      </c>
    </row>
    <row r="25" spans="1:9" x14ac:dyDescent="0.15">
      <c r="A25" s="40" t="s">
        <v>111</v>
      </c>
      <c r="B25" s="1" t="s">
        <v>1</v>
      </c>
      <c r="C25" s="28" t="s">
        <v>141</v>
      </c>
      <c r="D25" s="38">
        <v>0.7</v>
      </c>
      <c r="E25" s="5">
        <v>0</v>
      </c>
      <c r="F25" s="5">
        <v>0</v>
      </c>
      <c r="G25" s="5">
        <v>0</v>
      </c>
      <c r="H25" s="5">
        <v>0</v>
      </c>
    </row>
    <row r="26" spans="1:9" x14ac:dyDescent="0.15">
      <c r="C26" s="1" t="s">
        <v>140</v>
      </c>
      <c r="D26" s="38">
        <v>0.46</v>
      </c>
      <c r="E26" s="5">
        <v>0</v>
      </c>
      <c r="F26" s="5">
        <v>0</v>
      </c>
      <c r="G26" s="5">
        <v>0</v>
      </c>
      <c r="H26" s="5">
        <v>0</v>
      </c>
    </row>
    <row r="27" spans="1:9" x14ac:dyDescent="0.15">
      <c r="A27" s="1" t="s">
        <v>150</v>
      </c>
      <c r="B27" s="28" t="s">
        <v>56</v>
      </c>
      <c r="C27" s="28" t="s">
        <v>141</v>
      </c>
      <c r="D27" s="38">
        <v>1</v>
      </c>
      <c r="E27" s="38">
        <v>1</v>
      </c>
      <c r="F27" s="38">
        <v>1</v>
      </c>
      <c r="G27" s="38">
        <v>1</v>
      </c>
      <c r="H27" s="38">
        <v>1</v>
      </c>
    </row>
    <row r="28" spans="1:9" x14ac:dyDescent="0.15">
      <c r="C28" s="1" t="s">
        <v>140</v>
      </c>
      <c r="D28" s="38">
        <v>0.17</v>
      </c>
      <c r="E28" s="38">
        <v>0.17</v>
      </c>
      <c r="F28" s="38">
        <v>0.17</v>
      </c>
      <c r="G28" s="38">
        <v>0.17</v>
      </c>
      <c r="H28" s="38">
        <v>0.17</v>
      </c>
    </row>
    <row r="29" spans="1:9" x14ac:dyDescent="0.15">
      <c r="B29" s="28"/>
      <c r="C29" s="28" t="s">
        <v>144</v>
      </c>
      <c r="D29" s="38">
        <v>0.17</v>
      </c>
      <c r="E29" s="38">
        <v>0.17</v>
      </c>
      <c r="F29" s="38">
        <v>0.17</v>
      </c>
      <c r="G29" s="38">
        <v>0.17</v>
      </c>
      <c r="H29" s="38">
        <v>0.17</v>
      </c>
    </row>
    <row r="30" spans="1:9" x14ac:dyDescent="0.15">
      <c r="A30" s="1" t="s">
        <v>149</v>
      </c>
      <c r="B30" s="28" t="s">
        <v>56</v>
      </c>
      <c r="C30" s="28" t="s">
        <v>141</v>
      </c>
      <c r="D30" s="38">
        <v>1</v>
      </c>
      <c r="E30" s="38">
        <v>1</v>
      </c>
      <c r="F30" s="38">
        <v>1</v>
      </c>
      <c r="G30" s="38">
        <v>1</v>
      </c>
      <c r="H30" s="38">
        <v>1</v>
      </c>
    </row>
    <row r="31" spans="1:9" x14ac:dyDescent="0.15">
      <c r="C31" s="1" t="s">
        <v>140</v>
      </c>
      <c r="D31" s="38">
        <v>0.69</v>
      </c>
      <c r="E31" s="38">
        <v>0.69</v>
      </c>
      <c r="F31" s="38">
        <v>0.69</v>
      </c>
      <c r="G31" s="38">
        <v>0.69</v>
      </c>
      <c r="H31" s="38">
        <v>0.69</v>
      </c>
    </row>
    <row r="32" spans="1:9" x14ac:dyDescent="0.15">
      <c r="B32" s="28"/>
      <c r="C32" s="28" t="s">
        <v>144</v>
      </c>
      <c r="D32" s="38">
        <v>0.69</v>
      </c>
      <c r="E32" s="38">
        <v>0.69</v>
      </c>
      <c r="F32" s="38">
        <v>0.69</v>
      </c>
      <c r="G32" s="38">
        <v>0.69</v>
      </c>
      <c r="H32" s="38">
        <v>0.69</v>
      </c>
    </row>
    <row r="33" spans="1:8" x14ac:dyDescent="0.15">
      <c r="A33" s="1" t="s">
        <v>148</v>
      </c>
      <c r="B33" s="28" t="s">
        <v>56</v>
      </c>
      <c r="C33" s="28" t="s">
        <v>141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</row>
    <row r="34" spans="1:8" x14ac:dyDescent="0.15">
      <c r="C34" s="1" t="s">
        <v>140</v>
      </c>
      <c r="D34" s="38">
        <v>0.36</v>
      </c>
      <c r="E34" s="38">
        <v>0.36</v>
      </c>
      <c r="F34" s="38">
        <v>0.36</v>
      </c>
      <c r="G34" s="38">
        <v>0.36</v>
      </c>
      <c r="H34" s="38">
        <v>0.36</v>
      </c>
    </row>
    <row r="35" spans="1:8" x14ac:dyDescent="0.15">
      <c r="B35" s="28"/>
      <c r="C35" s="28" t="s">
        <v>144</v>
      </c>
      <c r="D35" s="38">
        <v>0.36</v>
      </c>
      <c r="E35" s="38">
        <v>0.36</v>
      </c>
      <c r="F35" s="38">
        <v>0.36</v>
      </c>
      <c r="G35" s="38">
        <v>0.36</v>
      </c>
      <c r="H35" s="38">
        <v>0.36</v>
      </c>
    </row>
    <row r="36" spans="1:8" x14ac:dyDescent="0.15">
      <c r="A36" s="1" t="s">
        <v>147</v>
      </c>
      <c r="B36" s="28" t="s">
        <v>56</v>
      </c>
      <c r="C36" s="28" t="s">
        <v>141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</row>
    <row r="37" spans="1:8" x14ac:dyDescent="0.15">
      <c r="C37" s="1" t="s">
        <v>140</v>
      </c>
      <c r="D37" s="38">
        <v>0.2</v>
      </c>
      <c r="E37" s="38">
        <v>0.2</v>
      </c>
      <c r="F37" s="38">
        <v>0.2</v>
      </c>
      <c r="G37" s="38">
        <v>0.2</v>
      </c>
      <c r="H37" s="38">
        <v>0.2</v>
      </c>
    </row>
    <row r="38" spans="1:8" x14ac:dyDescent="0.15">
      <c r="B38" s="28"/>
      <c r="C38" s="28" t="s">
        <v>144</v>
      </c>
      <c r="D38" s="38">
        <v>0.2</v>
      </c>
      <c r="E38" s="38">
        <v>0.2</v>
      </c>
      <c r="F38" s="38">
        <v>0.2</v>
      </c>
      <c r="G38" s="38">
        <v>0.2</v>
      </c>
      <c r="H38" s="38">
        <v>0.2</v>
      </c>
    </row>
    <row r="39" spans="1:8" x14ac:dyDescent="0.15">
      <c r="A39" s="1" t="s">
        <v>146</v>
      </c>
      <c r="B39" s="28" t="s">
        <v>56</v>
      </c>
      <c r="C39" s="28" t="s">
        <v>141</v>
      </c>
      <c r="D39" s="38">
        <v>1</v>
      </c>
      <c r="E39" s="38">
        <v>1</v>
      </c>
      <c r="F39" s="38">
        <v>1</v>
      </c>
      <c r="G39" s="38">
        <v>1</v>
      </c>
      <c r="H39" s="38">
        <v>1</v>
      </c>
    </row>
    <row r="40" spans="1:8" x14ac:dyDescent="0.15">
      <c r="C40" s="1" t="s">
        <v>140</v>
      </c>
      <c r="D40" s="38">
        <v>0.48</v>
      </c>
      <c r="E40" s="38">
        <v>0.48</v>
      </c>
      <c r="F40" s="38">
        <v>0.48</v>
      </c>
      <c r="G40" s="38">
        <v>0.48</v>
      </c>
      <c r="H40" s="38">
        <v>0.48</v>
      </c>
    </row>
    <row r="41" spans="1:8" x14ac:dyDescent="0.15">
      <c r="B41" s="28"/>
      <c r="C41" s="28" t="s">
        <v>144</v>
      </c>
      <c r="D41" s="38">
        <v>0.48</v>
      </c>
      <c r="E41" s="38">
        <v>0.48</v>
      </c>
      <c r="F41" s="38">
        <v>0.48</v>
      </c>
      <c r="G41" s="38">
        <v>0.48</v>
      </c>
      <c r="H41" s="38">
        <v>0.48</v>
      </c>
    </row>
    <row r="42" spans="1:8" x14ac:dyDescent="0.15">
      <c r="A42" s="1" t="s">
        <v>145</v>
      </c>
      <c r="B42" s="28" t="s">
        <v>56</v>
      </c>
      <c r="C42" s="28" t="s">
        <v>141</v>
      </c>
      <c r="D42" s="38">
        <v>0.3</v>
      </c>
      <c r="E42" s="38">
        <v>0.3</v>
      </c>
      <c r="F42" s="38">
        <v>0.3</v>
      </c>
      <c r="G42" s="38">
        <v>0.3</v>
      </c>
      <c r="H42" s="38">
        <v>0.3</v>
      </c>
    </row>
    <row r="43" spans="1:8" x14ac:dyDescent="0.15">
      <c r="C43" s="1" t="s">
        <v>140</v>
      </c>
      <c r="D43" s="38">
        <v>0.5</v>
      </c>
      <c r="E43" s="38">
        <v>0.5</v>
      </c>
      <c r="F43" s="38">
        <v>0.5</v>
      </c>
      <c r="G43" s="38">
        <v>0.5</v>
      </c>
      <c r="H43" s="38">
        <v>0.5</v>
      </c>
    </row>
    <row r="44" spans="1:8" x14ac:dyDescent="0.15">
      <c r="C44" s="28" t="s">
        <v>144</v>
      </c>
      <c r="D44" s="38">
        <v>0.65</v>
      </c>
      <c r="E44" s="38">
        <v>0.65</v>
      </c>
      <c r="F44" s="38">
        <v>0.65</v>
      </c>
      <c r="G44" s="38">
        <v>0.65</v>
      </c>
      <c r="H44" s="38">
        <v>0.65</v>
      </c>
    </row>
    <row r="45" spans="1:8" x14ac:dyDescent="0.15">
      <c r="B45" s="28" t="s">
        <v>55</v>
      </c>
      <c r="C45" s="28" t="s">
        <v>141</v>
      </c>
      <c r="D45" s="38">
        <v>1</v>
      </c>
      <c r="E45" s="38">
        <v>1</v>
      </c>
      <c r="F45" s="38">
        <v>1</v>
      </c>
      <c r="G45" s="38">
        <v>1</v>
      </c>
      <c r="H45" s="38">
        <v>1</v>
      </c>
    </row>
    <row r="46" spans="1:8" x14ac:dyDescent="0.15">
      <c r="C46" s="1" t="s">
        <v>140</v>
      </c>
      <c r="D46" s="38">
        <v>0.49</v>
      </c>
      <c r="E46" s="38">
        <v>0.49</v>
      </c>
      <c r="F46" s="38">
        <v>0.49</v>
      </c>
      <c r="G46" s="38">
        <v>0.49</v>
      </c>
      <c r="H46" s="38">
        <v>0.49</v>
      </c>
    </row>
    <row r="47" spans="1:8" x14ac:dyDescent="0.15">
      <c r="C47" s="28" t="s">
        <v>144</v>
      </c>
      <c r="D47" s="38">
        <v>0.52</v>
      </c>
      <c r="E47" s="38">
        <v>0.52</v>
      </c>
      <c r="F47" s="38">
        <v>0.52</v>
      </c>
      <c r="G47" s="38">
        <v>0.52</v>
      </c>
      <c r="H47" s="38">
        <v>0.52</v>
      </c>
    </row>
    <row r="48" spans="1:8" x14ac:dyDescent="0.15">
      <c r="A48" s="1" t="s">
        <v>143</v>
      </c>
      <c r="B48" s="28" t="s">
        <v>56</v>
      </c>
      <c r="C48" s="28" t="s">
        <v>141</v>
      </c>
      <c r="D48" s="38">
        <v>0.88</v>
      </c>
      <c r="E48" s="38">
        <v>0.88</v>
      </c>
      <c r="F48" s="38">
        <v>0.88</v>
      </c>
      <c r="G48" s="38">
        <v>0.88</v>
      </c>
      <c r="H48" s="38">
        <v>0.88</v>
      </c>
    </row>
    <row r="49" spans="1:8" x14ac:dyDescent="0.15">
      <c r="C49" s="1" t="s">
        <v>140</v>
      </c>
      <c r="D49" s="38">
        <v>0.93</v>
      </c>
      <c r="E49" s="38">
        <v>0.93</v>
      </c>
      <c r="F49" s="38">
        <v>0.93</v>
      </c>
      <c r="G49" s="38">
        <v>0.93</v>
      </c>
      <c r="H49" s="38">
        <v>0.93</v>
      </c>
    </row>
    <row r="50" spans="1:8" x14ac:dyDescent="0.15">
      <c r="A50" s="1" t="s">
        <v>142</v>
      </c>
      <c r="B50" s="28" t="s">
        <v>56</v>
      </c>
      <c r="C50" s="28" t="s">
        <v>141</v>
      </c>
      <c r="D50" s="38">
        <v>1</v>
      </c>
      <c r="E50" s="38">
        <v>1</v>
      </c>
      <c r="F50" s="38">
        <v>1</v>
      </c>
      <c r="G50" s="38">
        <v>1</v>
      </c>
      <c r="H50" s="38">
        <v>1</v>
      </c>
    </row>
    <row r="51" spans="1:8" x14ac:dyDescent="0.15">
      <c r="C51" s="1" t="s">
        <v>140</v>
      </c>
      <c r="D51" s="38">
        <v>0.86</v>
      </c>
      <c r="E51" s="38">
        <v>0.86</v>
      </c>
      <c r="F51" s="38">
        <v>0.86</v>
      </c>
      <c r="G51" s="38">
        <v>0.86</v>
      </c>
      <c r="H51" s="38">
        <v>0.86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7D49-C23B-C149-93F4-BADEC149BABD}">
  <sheetPr>
    <tabColor rgb="FFFFFF00"/>
  </sheetPr>
  <dimension ref="A1:H7"/>
  <sheetViews>
    <sheetView workbookViewId="0">
      <selection activeCell="K30" sqref="K30"/>
    </sheetView>
  </sheetViews>
  <sheetFormatPr baseColWidth="10" defaultColWidth="11.5" defaultRowHeight="13" x14ac:dyDescent="0.15"/>
  <cols>
    <col min="1" max="1" width="25.1640625" style="1" customWidth="1"/>
    <col min="2" max="2" width="24.6640625" style="1" customWidth="1"/>
    <col min="3" max="3" width="21.33203125" style="1" customWidth="1"/>
    <col min="4" max="7" width="15.5" style="1" customWidth="1"/>
    <col min="8" max="16384" width="11.5" style="1"/>
  </cols>
  <sheetData>
    <row r="1" spans="1:8" x14ac:dyDescent="0.15">
      <c r="A1" s="35" t="s">
        <v>110</v>
      </c>
      <c r="B1" s="35" t="s">
        <v>153</v>
      </c>
      <c r="C1" s="35"/>
      <c r="D1" s="2" t="s">
        <v>46</v>
      </c>
      <c r="E1" s="2" t="s">
        <v>45</v>
      </c>
      <c r="F1" s="2" t="s">
        <v>44</v>
      </c>
      <c r="G1" s="2" t="s">
        <v>43</v>
      </c>
      <c r="H1" s="32"/>
    </row>
    <row r="2" spans="1:8" x14ac:dyDescent="0.15">
      <c r="A2" s="28" t="s">
        <v>157</v>
      </c>
      <c r="B2" s="1" t="s">
        <v>154</v>
      </c>
      <c r="C2" s="28" t="s">
        <v>141</v>
      </c>
      <c r="D2" s="5">
        <v>1</v>
      </c>
      <c r="E2" s="5">
        <v>1</v>
      </c>
      <c r="F2" s="5">
        <v>1</v>
      </c>
      <c r="G2" s="5">
        <v>1</v>
      </c>
      <c r="H2" s="36"/>
    </row>
    <row r="3" spans="1:8" x14ac:dyDescent="0.15">
      <c r="C3" s="1" t="s">
        <v>140</v>
      </c>
      <c r="D3" s="38">
        <v>0.2</v>
      </c>
      <c r="E3" s="38">
        <v>0.2</v>
      </c>
      <c r="F3" s="38">
        <v>0.2</v>
      </c>
      <c r="G3" s="38">
        <v>0.2</v>
      </c>
      <c r="H3" s="40"/>
    </row>
    <row r="4" spans="1:8" x14ac:dyDescent="0.15">
      <c r="A4" s="28" t="s">
        <v>156</v>
      </c>
      <c r="B4" s="1" t="s">
        <v>154</v>
      </c>
      <c r="C4" s="28" t="s">
        <v>141</v>
      </c>
      <c r="D4" s="5">
        <v>1</v>
      </c>
      <c r="E4" s="5">
        <v>1</v>
      </c>
      <c r="F4" s="5">
        <v>1</v>
      </c>
      <c r="G4" s="5">
        <v>1</v>
      </c>
      <c r="H4" s="40"/>
    </row>
    <row r="5" spans="1:8" x14ac:dyDescent="0.15">
      <c r="A5" s="29"/>
      <c r="C5" s="1" t="s">
        <v>140</v>
      </c>
      <c r="D5" s="38">
        <v>0.59</v>
      </c>
      <c r="E5" s="38">
        <v>0.59</v>
      </c>
      <c r="F5" s="38">
        <v>0.59</v>
      </c>
      <c r="G5" s="38">
        <v>0.59</v>
      </c>
      <c r="H5" s="36"/>
    </row>
    <row r="6" spans="1:8" x14ac:dyDescent="0.15">
      <c r="A6" s="28" t="s">
        <v>155</v>
      </c>
      <c r="B6" s="1" t="s">
        <v>154</v>
      </c>
      <c r="C6" s="28" t="s">
        <v>141</v>
      </c>
      <c r="D6" s="5">
        <v>1</v>
      </c>
      <c r="E6" s="5">
        <v>1</v>
      </c>
      <c r="F6" s="5">
        <v>1</v>
      </c>
      <c r="G6" s="5">
        <v>1</v>
      </c>
      <c r="H6" s="36"/>
    </row>
    <row r="7" spans="1:8" x14ac:dyDescent="0.15">
      <c r="A7" s="29"/>
      <c r="C7" s="1" t="s">
        <v>140</v>
      </c>
      <c r="D7" s="38">
        <v>0.6</v>
      </c>
      <c r="E7" s="38">
        <v>0.6</v>
      </c>
      <c r="F7" s="38">
        <v>0.6</v>
      </c>
      <c r="G7" s="38">
        <v>0.6</v>
      </c>
      <c r="H7" s="4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695D-6E7C-2245-A01B-0F0BE6A39D4C}">
  <sheetPr>
    <tabColor rgb="FFFF0000"/>
  </sheetPr>
  <dimension ref="A1:F3"/>
  <sheetViews>
    <sheetView tabSelected="1" workbookViewId="0">
      <selection activeCell="L22" sqref="L22"/>
    </sheetView>
  </sheetViews>
  <sheetFormatPr baseColWidth="10" defaultColWidth="11.5" defaultRowHeight="13" x14ac:dyDescent="0.15"/>
  <cols>
    <col min="1" max="1" width="16.83203125" style="1" bestFit="1" customWidth="1"/>
    <col min="2" max="2" width="13" style="1" bestFit="1" customWidth="1"/>
    <col min="3" max="3" width="9" style="1" bestFit="1" customWidth="1"/>
    <col min="4" max="4" width="10.5" style="1" bestFit="1" customWidth="1"/>
    <col min="5" max="5" width="10.6640625" style="1" bestFit="1" customWidth="1"/>
    <col min="6" max="16384" width="11.5" style="1"/>
  </cols>
  <sheetData>
    <row r="1" spans="1:6" ht="65" x14ac:dyDescent="0.15">
      <c r="A1" s="35" t="s">
        <v>110</v>
      </c>
      <c r="B1" s="45" t="s">
        <v>159</v>
      </c>
      <c r="C1" s="44" t="s">
        <v>28</v>
      </c>
      <c r="D1" s="44" t="s">
        <v>27</v>
      </c>
      <c r="E1" s="44" t="s">
        <v>26</v>
      </c>
      <c r="F1" s="35"/>
    </row>
    <row r="2" spans="1:6" x14ac:dyDescent="0.15">
      <c r="A2" s="1" t="s">
        <v>158</v>
      </c>
      <c r="B2" s="43" t="s">
        <v>101</v>
      </c>
      <c r="C2" s="42">
        <f>'[1]Fertility risks'!C2</f>
        <v>0.15</v>
      </c>
      <c r="D2" s="42">
        <f>'[1]Fertility risks'!C3</f>
        <v>0.03</v>
      </c>
      <c r="E2" s="42">
        <f>'[1]Fertility risks'!C4</f>
        <v>0</v>
      </c>
      <c r="F2" s="41"/>
    </row>
    <row r="3" spans="1:6" x14ac:dyDescent="0.15">
      <c r="B3" s="43" t="s">
        <v>102</v>
      </c>
      <c r="C3" s="42">
        <v>0.8</v>
      </c>
      <c r="D3" s="42">
        <v>0.8</v>
      </c>
      <c r="E3" s="42">
        <v>0.8</v>
      </c>
      <c r="F3" s="4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15F7-5952-6543-B031-25026EC75539}">
  <dimension ref="A1:K52"/>
  <sheetViews>
    <sheetView workbookViewId="0">
      <selection activeCell="A30" sqref="A30"/>
    </sheetView>
  </sheetViews>
  <sheetFormatPr baseColWidth="10" defaultColWidth="11.5" defaultRowHeight="13" x14ac:dyDescent="0.15"/>
  <cols>
    <col min="1" max="1" width="53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1" width="8.33203125" style="1" bestFit="1" customWidth="1"/>
    <col min="12" max="16384" width="11.5" style="1"/>
  </cols>
  <sheetData>
    <row r="1" spans="1:11" x14ac:dyDescent="0.15">
      <c r="A1" s="2" t="s">
        <v>110</v>
      </c>
      <c r="B1" s="2" t="s">
        <v>190</v>
      </c>
      <c r="C1" s="2" t="s">
        <v>189</v>
      </c>
      <c r="D1" s="2" t="s">
        <v>188</v>
      </c>
      <c r="E1" s="2" t="s">
        <v>187</v>
      </c>
      <c r="F1" s="2" t="s">
        <v>186</v>
      </c>
      <c r="G1" s="2" t="s">
        <v>56</v>
      </c>
      <c r="H1" s="2" t="s">
        <v>185</v>
      </c>
      <c r="I1" s="2" t="s">
        <v>184</v>
      </c>
      <c r="J1" s="2" t="s">
        <v>183</v>
      </c>
      <c r="K1" s="2" t="s">
        <v>182</v>
      </c>
    </row>
    <row r="2" spans="1:11" x14ac:dyDescent="0.15">
      <c r="A2" s="1" t="s">
        <v>109</v>
      </c>
      <c r="I2" s="1" t="s">
        <v>181</v>
      </c>
    </row>
    <row r="3" spans="1:11" ht="14" x14ac:dyDescent="0.15">
      <c r="A3" s="54" t="s">
        <v>158</v>
      </c>
      <c r="K3" s="1" t="s">
        <v>181</v>
      </c>
    </row>
    <row r="4" spans="1:11" x14ac:dyDescent="0.15">
      <c r="A4" s="28" t="s">
        <v>157</v>
      </c>
      <c r="H4" s="1" t="s">
        <v>181</v>
      </c>
    </row>
    <row r="5" spans="1:11" x14ac:dyDescent="0.15">
      <c r="A5" s="28" t="s">
        <v>151</v>
      </c>
      <c r="D5" s="1" t="s">
        <v>181</v>
      </c>
    </row>
    <row r="6" spans="1:11" x14ac:dyDescent="0.15">
      <c r="A6" s="1" t="s">
        <v>192</v>
      </c>
      <c r="C6" s="1" t="s">
        <v>181</v>
      </c>
    </row>
    <row r="7" spans="1:11" x14ac:dyDescent="0.15">
      <c r="A7" s="28" t="s">
        <v>174</v>
      </c>
      <c r="J7" s="1" t="s">
        <v>181</v>
      </c>
    </row>
    <row r="8" spans="1:11" x14ac:dyDescent="0.15">
      <c r="A8" s="28" t="s">
        <v>112</v>
      </c>
      <c r="C8" s="1" t="s">
        <v>181</v>
      </c>
      <c r="H8" s="1" t="s">
        <v>181</v>
      </c>
    </row>
    <row r="9" spans="1:11" x14ac:dyDescent="0.15">
      <c r="A9" s="28" t="s">
        <v>111</v>
      </c>
      <c r="C9" s="1" t="s">
        <v>181</v>
      </c>
      <c r="H9" s="1" t="s">
        <v>181</v>
      </c>
    </row>
    <row r="10" spans="1:11" x14ac:dyDescent="0.15">
      <c r="A10" s="1" t="s">
        <v>113</v>
      </c>
      <c r="C10" s="1" t="s">
        <v>181</v>
      </c>
      <c r="H10" s="1" t="s">
        <v>181</v>
      </c>
    </row>
    <row r="11" spans="1:11" x14ac:dyDescent="0.15">
      <c r="A11" s="1" t="s">
        <v>130</v>
      </c>
      <c r="C11" s="1" t="s">
        <v>181</v>
      </c>
    </row>
    <row r="12" spans="1:11" x14ac:dyDescent="0.15">
      <c r="A12" s="1" t="s">
        <v>123</v>
      </c>
      <c r="C12" s="1" t="s">
        <v>181</v>
      </c>
    </row>
    <row r="13" spans="1:11" x14ac:dyDescent="0.15">
      <c r="A13" s="1" t="s">
        <v>129</v>
      </c>
      <c r="C13" s="1" t="s">
        <v>181</v>
      </c>
    </row>
    <row r="14" spans="1:11" x14ac:dyDescent="0.15">
      <c r="A14" s="1" t="s">
        <v>122</v>
      </c>
      <c r="C14" s="1" t="s">
        <v>181</v>
      </c>
    </row>
    <row r="15" spans="1:11" x14ac:dyDescent="0.15">
      <c r="A15" s="1" t="s">
        <v>128</v>
      </c>
      <c r="C15" s="1" t="s">
        <v>181</v>
      </c>
    </row>
    <row r="16" spans="1:11" x14ac:dyDescent="0.15">
      <c r="A16" s="1" t="s">
        <v>121</v>
      </c>
      <c r="C16" s="1" t="s">
        <v>181</v>
      </c>
    </row>
    <row r="17" spans="1:9" x14ac:dyDescent="0.15">
      <c r="A17" s="1" t="s">
        <v>131</v>
      </c>
      <c r="C17" s="1" t="s">
        <v>181</v>
      </c>
    </row>
    <row r="18" spans="1:9" x14ac:dyDescent="0.15">
      <c r="A18" s="1" t="s">
        <v>124</v>
      </c>
      <c r="C18" s="1" t="s">
        <v>181</v>
      </c>
    </row>
    <row r="19" spans="1:9" x14ac:dyDescent="0.15">
      <c r="A19" s="1" t="s">
        <v>133</v>
      </c>
      <c r="C19" s="1" t="s">
        <v>181</v>
      </c>
    </row>
    <row r="20" spans="1:9" x14ac:dyDescent="0.15">
      <c r="A20" s="1" t="s">
        <v>126</v>
      </c>
      <c r="C20" s="1" t="s">
        <v>181</v>
      </c>
    </row>
    <row r="21" spans="1:9" x14ac:dyDescent="0.15">
      <c r="A21" s="1" t="s">
        <v>132</v>
      </c>
      <c r="C21" s="1" t="s">
        <v>181</v>
      </c>
    </row>
    <row r="22" spans="1:9" x14ac:dyDescent="0.15">
      <c r="A22" s="1" t="s">
        <v>125</v>
      </c>
      <c r="C22" s="1" t="s">
        <v>181</v>
      </c>
    </row>
    <row r="23" spans="1:9" x14ac:dyDescent="0.15">
      <c r="A23" s="1" t="s">
        <v>134</v>
      </c>
      <c r="C23" s="1" t="s">
        <v>181</v>
      </c>
    </row>
    <row r="24" spans="1:9" x14ac:dyDescent="0.15">
      <c r="A24" s="1" t="s">
        <v>127</v>
      </c>
      <c r="C24" s="1" t="s">
        <v>181</v>
      </c>
    </row>
    <row r="25" spans="1:9" x14ac:dyDescent="0.15">
      <c r="A25" s="28" t="s">
        <v>104</v>
      </c>
      <c r="C25" s="1" t="s">
        <v>181</v>
      </c>
      <c r="H25" s="1" t="s">
        <v>181</v>
      </c>
      <c r="I25" s="1" t="s">
        <v>181</v>
      </c>
    </row>
    <row r="26" spans="1:9" x14ac:dyDescent="0.15">
      <c r="A26" s="28" t="s">
        <v>106</v>
      </c>
      <c r="C26" s="1" t="s">
        <v>181</v>
      </c>
      <c r="I26" s="1" t="s">
        <v>181</v>
      </c>
    </row>
    <row r="27" spans="1:9" x14ac:dyDescent="0.15">
      <c r="A27" s="28" t="s">
        <v>105</v>
      </c>
      <c r="C27" s="1" t="s">
        <v>181</v>
      </c>
      <c r="I27" s="1" t="s">
        <v>181</v>
      </c>
    </row>
    <row r="28" spans="1:9" x14ac:dyDescent="0.15">
      <c r="A28" s="28" t="s">
        <v>114</v>
      </c>
      <c r="C28" s="1" t="s">
        <v>181</v>
      </c>
    </row>
    <row r="29" spans="1:9" x14ac:dyDescent="0.15">
      <c r="A29" s="28" t="s">
        <v>103</v>
      </c>
      <c r="C29" s="1" t="s">
        <v>181</v>
      </c>
      <c r="I29" s="1" t="s">
        <v>181</v>
      </c>
    </row>
    <row r="30" spans="1:9" x14ac:dyDescent="0.15">
      <c r="A30" s="28" t="s">
        <v>155</v>
      </c>
      <c r="H30" s="1" t="s">
        <v>181</v>
      </c>
    </row>
    <row r="31" spans="1:9" x14ac:dyDescent="0.15">
      <c r="A31" s="28" t="s">
        <v>156</v>
      </c>
      <c r="H31" s="1" t="s">
        <v>181</v>
      </c>
    </row>
    <row r="32" spans="1:9" x14ac:dyDescent="0.15">
      <c r="A32" s="28" t="s">
        <v>108</v>
      </c>
      <c r="C32" s="1" t="s">
        <v>181</v>
      </c>
      <c r="I32" s="1" t="s">
        <v>181</v>
      </c>
    </row>
    <row r="33" spans="1:9" x14ac:dyDescent="0.15">
      <c r="A33" s="28" t="s">
        <v>107</v>
      </c>
      <c r="C33" s="1" t="s">
        <v>181</v>
      </c>
      <c r="I33" s="1" t="s">
        <v>181</v>
      </c>
    </row>
    <row r="34" spans="1:9" x14ac:dyDescent="0.15">
      <c r="A34" s="1" t="s">
        <v>143</v>
      </c>
      <c r="G34" s="1" t="s">
        <v>181</v>
      </c>
    </row>
    <row r="35" spans="1:9" x14ac:dyDescent="0.15">
      <c r="A35" s="1" t="s">
        <v>87</v>
      </c>
      <c r="B35" s="1" t="s">
        <v>181</v>
      </c>
      <c r="D35" s="1" t="s">
        <v>181</v>
      </c>
    </row>
    <row r="36" spans="1:9" x14ac:dyDescent="0.15">
      <c r="A36" s="1" t="s">
        <v>193</v>
      </c>
      <c r="B36" s="1" t="s">
        <v>181</v>
      </c>
      <c r="C36" s="1" t="s">
        <v>181</v>
      </c>
      <c r="D36" s="1" t="s">
        <v>181</v>
      </c>
    </row>
    <row r="37" spans="1:9" x14ac:dyDescent="0.15">
      <c r="A37" s="28" t="s">
        <v>194</v>
      </c>
      <c r="B37" s="1" t="s">
        <v>181</v>
      </c>
      <c r="C37" s="1" t="s">
        <v>181</v>
      </c>
      <c r="D37" s="1" t="s">
        <v>181</v>
      </c>
    </row>
    <row r="38" spans="1:9" x14ac:dyDescent="0.15">
      <c r="A38" s="28" t="s">
        <v>195</v>
      </c>
      <c r="C38" s="1" t="s">
        <v>181</v>
      </c>
    </row>
    <row r="39" spans="1:9" x14ac:dyDescent="0.15">
      <c r="A39" s="28" t="s">
        <v>196</v>
      </c>
      <c r="C39" s="1" t="s">
        <v>181</v>
      </c>
    </row>
    <row r="40" spans="1:9" x14ac:dyDescent="0.15">
      <c r="A40" s="28" t="s">
        <v>136</v>
      </c>
      <c r="E40" s="1" t="s">
        <v>181</v>
      </c>
    </row>
    <row r="41" spans="1:9" x14ac:dyDescent="0.15">
      <c r="A41" s="28" t="s">
        <v>138</v>
      </c>
      <c r="E41" s="1" t="s">
        <v>181</v>
      </c>
    </row>
    <row r="42" spans="1:9" x14ac:dyDescent="0.15">
      <c r="A42" s="28" t="s">
        <v>152</v>
      </c>
      <c r="G42" s="1" t="s">
        <v>181</v>
      </c>
      <c r="H42" s="1" t="s">
        <v>181</v>
      </c>
    </row>
    <row r="43" spans="1:9" x14ac:dyDescent="0.15">
      <c r="A43" s="28" t="s">
        <v>146</v>
      </c>
      <c r="G43" s="1" t="s">
        <v>181</v>
      </c>
      <c r="H43" s="1" t="s">
        <v>181</v>
      </c>
    </row>
    <row r="44" spans="1:9" x14ac:dyDescent="0.15">
      <c r="A44" s="28" t="s">
        <v>147</v>
      </c>
      <c r="G44" s="1" t="s">
        <v>181</v>
      </c>
      <c r="H44" s="1" t="s">
        <v>181</v>
      </c>
    </row>
    <row r="45" spans="1:9" x14ac:dyDescent="0.15">
      <c r="A45" s="1" t="s">
        <v>148</v>
      </c>
      <c r="G45" s="1" t="s">
        <v>181</v>
      </c>
      <c r="H45" s="1" t="s">
        <v>181</v>
      </c>
    </row>
    <row r="46" spans="1:9" x14ac:dyDescent="0.15">
      <c r="A46" s="1" t="s">
        <v>150</v>
      </c>
      <c r="G46" s="1" t="s">
        <v>181</v>
      </c>
      <c r="H46" s="1" t="s">
        <v>181</v>
      </c>
    </row>
    <row r="47" spans="1:9" x14ac:dyDescent="0.15">
      <c r="A47" s="1" t="s">
        <v>149</v>
      </c>
      <c r="G47" s="1" t="s">
        <v>181</v>
      </c>
      <c r="H47" s="1" t="s">
        <v>181</v>
      </c>
    </row>
    <row r="48" spans="1:9" x14ac:dyDescent="0.15">
      <c r="A48" s="1" t="s">
        <v>142</v>
      </c>
      <c r="H48" s="1" t="s">
        <v>181</v>
      </c>
    </row>
    <row r="49" spans="1:8" x14ac:dyDescent="0.15">
      <c r="A49" s="1" t="s">
        <v>145</v>
      </c>
      <c r="B49" s="1" t="s">
        <v>181</v>
      </c>
      <c r="G49" s="1" t="s">
        <v>181</v>
      </c>
      <c r="H49" s="1" t="s">
        <v>181</v>
      </c>
    </row>
    <row r="50" spans="1:8" x14ac:dyDescent="0.15">
      <c r="A50" s="1" t="s">
        <v>178</v>
      </c>
      <c r="B50" s="1" t="s">
        <v>181</v>
      </c>
      <c r="F50" s="1" t="s">
        <v>181</v>
      </c>
    </row>
    <row r="51" spans="1:8" x14ac:dyDescent="0.15">
      <c r="A51" s="28" t="s">
        <v>177</v>
      </c>
      <c r="B51" s="1" t="s">
        <v>181</v>
      </c>
      <c r="F51" s="1" t="s">
        <v>181</v>
      </c>
    </row>
    <row r="52" spans="1:8" x14ac:dyDescent="0.15">
      <c r="A52" s="29" t="s">
        <v>176</v>
      </c>
      <c r="B52" s="1" t="s">
        <v>181</v>
      </c>
      <c r="F52" s="1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F0B0-479E-404F-9D11-8B3773BD5FE7}">
  <dimension ref="A1:K14"/>
  <sheetViews>
    <sheetView workbookViewId="0">
      <selection activeCell="D7" sqref="D7"/>
    </sheetView>
  </sheetViews>
  <sheetFormatPr baseColWidth="10" defaultColWidth="11.5" defaultRowHeight="13" x14ac:dyDescent="0.15"/>
  <cols>
    <col min="1" max="1" width="15.1640625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1" width="8.33203125" style="1" bestFit="1" customWidth="1"/>
    <col min="12" max="16384" width="11.5" style="1"/>
  </cols>
  <sheetData>
    <row r="1" spans="1:11" x14ac:dyDescent="0.15">
      <c r="A1" s="2" t="s">
        <v>191</v>
      </c>
      <c r="B1" s="1" t="s">
        <v>190</v>
      </c>
      <c r="C1" s="1" t="s">
        <v>189</v>
      </c>
      <c r="D1" s="1" t="s">
        <v>188</v>
      </c>
      <c r="E1" s="1" t="s">
        <v>187</v>
      </c>
      <c r="F1" s="1" t="s">
        <v>186</v>
      </c>
      <c r="G1" s="1" t="s">
        <v>56</v>
      </c>
      <c r="H1" s="1" t="s">
        <v>185</v>
      </c>
      <c r="I1" s="1" t="s">
        <v>184</v>
      </c>
      <c r="J1" s="1" t="s">
        <v>183</v>
      </c>
      <c r="K1" s="1" t="s">
        <v>182</v>
      </c>
    </row>
    <row r="2" spans="1:11" ht="16" x14ac:dyDescent="0.2">
      <c r="A2" s="1" t="s">
        <v>51</v>
      </c>
      <c r="B2" s="55" t="s">
        <v>181</v>
      </c>
      <c r="C2" s="55" t="s">
        <v>181</v>
      </c>
      <c r="D2" s="55" t="s">
        <v>181</v>
      </c>
      <c r="E2" s="55" t="s">
        <v>181</v>
      </c>
      <c r="F2" s="55" t="s">
        <v>181</v>
      </c>
      <c r="G2" s="55" t="s">
        <v>181</v>
      </c>
      <c r="H2" s="55" t="s">
        <v>181</v>
      </c>
      <c r="I2" s="55"/>
      <c r="J2" s="58" t="s">
        <v>181</v>
      </c>
    </row>
    <row r="3" spans="1:11" ht="16" x14ac:dyDescent="0.2">
      <c r="A3" s="1" t="s">
        <v>50</v>
      </c>
      <c r="B3" s="55" t="s">
        <v>181</v>
      </c>
      <c r="C3" s="55" t="s">
        <v>181</v>
      </c>
      <c r="D3" s="55" t="s">
        <v>181</v>
      </c>
      <c r="E3" s="55" t="s">
        <v>181</v>
      </c>
      <c r="F3" s="55" t="s">
        <v>181</v>
      </c>
      <c r="G3" s="55" t="s">
        <v>181</v>
      </c>
      <c r="H3" s="55" t="s">
        <v>181</v>
      </c>
      <c r="I3" s="55"/>
      <c r="J3" s="58" t="s">
        <v>181</v>
      </c>
    </row>
    <row r="4" spans="1:11" ht="16" x14ac:dyDescent="0.2">
      <c r="A4" s="1" t="s">
        <v>49</v>
      </c>
      <c r="B4" s="55" t="s">
        <v>181</v>
      </c>
      <c r="C4" s="55" t="s">
        <v>181</v>
      </c>
      <c r="D4" s="55" t="s">
        <v>181</v>
      </c>
      <c r="E4" s="55" t="s">
        <v>181</v>
      </c>
      <c r="F4" s="55" t="s">
        <v>181</v>
      </c>
      <c r="G4" s="55" t="s">
        <v>181</v>
      </c>
      <c r="H4" s="55" t="s">
        <v>181</v>
      </c>
      <c r="I4" s="55"/>
      <c r="J4" s="58" t="s">
        <v>181</v>
      </c>
    </row>
    <row r="5" spans="1:11" ht="16" x14ac:dyDescent="0.2">
      <c r="A5" s="1" t="s">
        <v>48</v>
      </c>
      <c r="B5" s="55" t="s">
        <v>181</v>
      </c>
      <c r="C5" s="55" t="s">
        <v>181</v>
      </c>
      <c r="D5" s="55" t="s">
        <v>181</v>
      </c>
      <c r="E5" s="55" t="s">
        <v>181</v>
      </c>
      <c r="F5" s="55" t="s">
        <v>181</v>
      </c>
      <c r="G5" s="55" t="s">
        <v>181</v>
      </c>
      <c r="H5" s="55" t="s">
        <v>181</v>
      </c>
      <c r="I5" s="55"/>
      <c r="J5" s="58" t="s">
        <v>181</v>
      </c>
    </row>
    <row r="6" spans="1:11" ht="16" x14ac:dyDescent="0.2">
      <c r="A6" s="1" t="s">
        <v>47</v>
      </c>
      <c r="B6" s="55" t="s">
        <v>181</v>
      </c>
      <c r="C6" s="55" t="s">
        <v>181</v>
      </c>
      <c r="D6" s="55" t="s">
        <v>181</v>
      </c>
      <c r="E6" s="55" t="s">
        <v>181</v>
      </c>
      <c r="F6" s="55" t="s">
        <v>181</v>
      </c>
      <c r="G6" s="55" t="s">
        <v>181</v>
      </c>
      <c r="H6" s="55" t="s">
        <v>181</v>
      </c>
      <c r="I6" s="55"/>
      <c r="J6" s="58" t="s">
        <v>181</v>
      </c>
    </row>
    <row r="7" spans="1:11" ht="16" x14ac:dyDescent="0.2">
      <c r="A7" s="1" t="s">
        <v>46</v>
      </c>
      <c r="B7" s="55"/>
      <c r="C7" s="55" t="s">
        <v>181</v>
      </c>
      <c r="D7" s="55"/>
      <c r="E7" s="55"/>
      <c r="F7" s="55"/>
      <c r="G7" s="55"/>
      <c r="H7" s="55" t="s">
        <v>181</v>
      </c>
      <c r="I7" s="55" t="s">
        <v>181</v>
      </c>
      <c r="J7" s="58"/>
    </row>
    <row r="8" spans="1:11" ht="16" x14ac:dyDescent="0.2">
      <c r="A8" s="1" t="s">
        <v>45</v>
      </c>
      <c r="B8" s="55"/>
      <c r="C8" s="55" t="s">
        <v>181</v>
      </c>
      <c r="D8" s="55"/>
      <c r="E8" s="55"/>
      <c r="F8" s="55"/>
      <c r="G8" s="55"/>
      <c r="H8" s="55" t="s">
        <v>181</v>
      </c>
      <c r="I8" s="55" t="s">
        <v>181</v>
      </c>
      <c r="J8" s="58"/>
    </row>
    <row r="9" spans="1:11" ht="16" x14ac:dyDescent="0.2">
      <c r="A9" s="1" t="s">
        <v>44</v>
      </c>
      <c r="B9" s="55"/>
      <c r="C9" s="55" t="s">
        <v>181</v>
      </c>
      <c r="D9" s="55"/>
      <c r="E9" s="55"/>
      <c r="F9" s="55"/>
      <c r="G9" s="55"/>
      <c r="H9" s="55" t="s">
        <v>181</v>
      </c>
      <c r="I9" s="55" t="s">
        <v>181</v>
      </c>
      <c r="J9" s="58"/>
    </row>
    <row r="10" spans="1:11" ht="16" x14ac:dyDescent="0.2">
      <c r="A10" s="1" t="s">
        <v>43</v>
      </c>
      <c r="B10" s="55"/>
      <c r="C10" s="55" t="s">
        <v>181</v>
      </c>
      <c r="D10" s="55"/>
      <c r="E10" s="55"/>
      <c r="F10" s="55"/>
      <c r="G10" s="55"/>
      <c r="H10" s="55" t="s">
        <v>181</v>
      </c>
      <c r="I10" s="55" t="s">
        <v>181</v>
      </c>
      <c r="J10" s="58"/>
    </row>
    <row r="11" spans="1:11" ht="16" x14ac:dyDescent="0.2">
      <c r="A11" s="1" t="s">
        <v>42</v>
      </c>
      <c r="B11" s="55"/>
      <c r="C11" s="55" t="s">
        <v>181</v>
      </c>
      <c r="D11" s="55"/>
      <c r="E11" s="55"/>
      <c r="F11" s="55"/>
      <c r="G11" s="55"/>
      <c r="H11" s="55"/>
      <c r="I11" s="55"/>
      <c r="J11" s="55"/>
    </row>
    <row r="12" spans="1:11" ht="16" x14ac:dyDescent="0.2">
      <c r="A12" s="1" t="s">
        <v>41</v>
      </c>
      <c r="B12" s="55"/>
      <c r="C12" s="55" t="s">
        <v>181</v>
      </c>
      <c r="D12" s="55"/>
      <c r="E12" s="55"/>
      <c r="F12" s="55"/>
      <c r="G12" s="55"/>
      <c r="H12" s="55"/>
      <c r="I12" s="55"/>
      <c r="J12" s="55"/>
    </row>
    <row r="13" spans="1:11" ht="16" x14ac:dyDescent="0.2">
      <c r="A13" s="1" t="s">
        <v>40</v>
      </c>
      <c r="B13" s="55"/>
      <c r="C13" s="55" t="s">
        <v>181</v>
      </c>
      <c r="D13" s="55"/>
      <c r="E13" s="55"/>
      <c r="F13" s="55"/>
      <c r="G13" s="55"/>
      <c r="H13" s="55"/>
      <c r="I13" s="55"/>
      <c r="J13" s="55"/>
    </row>
    <row r="14" spans="1:11" ht="16" x14ac:dyDescent="0.2">
      <c r="A14" s="1" t="s">
        <v>39</v>
      </c>
      <c r="B14" s="55"/>
      <c r="C14" s="55" t="s">
        <v>181</v>
      </c>
      <c r="D14" s="55"/>
      <c r="E14" s="55"/>
      <c r="F14" s="55"/>
      <c r="G14" s="55"/>
      <c r="H14" s="55"/>
      <c r="I14" s="55"/>
      <c r="J14" s="5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F0B9-B848-6341-85A5-EAE471A5E15B}">
  <dimension ref="A1:J51"/>
  <sheetViews>
    <sheetView zoomScale="85" zoomScaleNormal="85" workbookViewId="0">
      <selection activeCell="E53" sqref="E53"/>
    </sheetView>
  </sheetViews>
  <sheetFormatPr baseColWidth="10" defaultColWidth="11.5" defaultRowHeight="13" x14ac:dyDescent="0.15"/>
  <cols>
    <col min="1" max="1" width="43.33203125" style="1" customWidth="1"/>
    <col min="2" max="2" width="13.5" style="1" customWidth="1"/>
    <col min="3" max="3" width="13.1640625" style="1" customWidth="1"/>
    <col min="4" max="16384" width="11.5" style="1"/>
  </cols>
  <sheetData>
    <row r="1" spans="1:10" x14ac:dyDescent="0.15">
      <c r="A1" s="2" t="s">
        <v>170</v>
      </c>
      <c r="B1" s="2" t="s">
        <v>169</v>
      </c>
      <c r="C1" s="2" t="s">
        <v>168</v>
      </c>
      <c r="D1" s="2" t="s">
        <v>51</v>
      </c>
      <c r="E1" s="2" t="s">
        <v>50</v>
      </c>
      <c r="F1" s="2" t="s">
        <v>49</v>
      </c>
      <c r="G1" s="2" t="s">
        <v>48</v>
      </c>
      <c r="H1" s="32" t="s">
        <v>47</v>
      </c>
    </row>
    <row r="2" spans="1:10" x14ac:dyDescent="0.15">
      <c r="A2" s="2" t="s">
        <v>167</v>
      </c>
      <c r="B2" s="68" t="s">
        <v>164</v>
      </c>
      <c r="C2" s="1" t="s">
        <v>163</v>
      </c>
      <c r="D2" s="11">
        <v>1.85</v>
      </c>
      <c r="E2" s="11">
        <v>1.2</v>
      </c>
      <c r="F2" s="11">
        <v>1.05</v>
      </c>
      <c r="G2" s="11">
        <v>1.01</v>
      </c>
      <c r="H2" s="51">
        <v>1</v>
      </c>
    </row>
    <row r="3" spans="1:10" x14ac:dyDescent="0.15">
      <c r="B3" s="68"/>
      <c r="C3" s="1" t="s">
        <v>162</v>
      </c>
      <c r="D3" s="11">
        <v>1.9</v>
      </c>
      <c r="E3" s="11">
        <v>1.25</v>
      </c>
      <c r="F3" s="11">
        <v>1.05</v>
      </c>
      <c r="G3" s="11">
        <v>1.01</v>
      </c>
      <c r="H3" s="51">
        <v>1</v>
      </c>
      <c r="J3" s="11"/>
    </row>
    <row r="4" spans="1:10" x14ac:dyDescent="0.15">
      <c r="B4" s="68"/>
      <c r="C4" s="1" t="s">
        <v>160</v>
      </c>
      <c r="D4" s="11">
        <f>D17^(1/2)</f>
        <v>1.0246950765959599</v>
      </c>
      <c r="E4" s="11">
        <f>E17^(1/3)</f>
        <v>1.0163963568148535</v>
      </c>
      <c r="F4" s="11">
        <f>F17^(1/4)</f>
        <v>1.0122722344290394</v>
      </c>
      <c r="G4" s="11">
        <f>G17^(1/5)</f>
        <v>1.0098057976734853</v>
      </c>
      <c r="H4" s="11">
        <f>H17^(1/5)</f>
        <v>1</v>
      </c>
      <c r="J4" s="11"/>
    </row>
    <row r="5" spans="1:10" x14ac:dyDescent="0.15">
      <c r="B5" s="68" t="s">
        <v>51</v>
      </c>
      <c r="C5" s="1" t="s">
        <v>163</v>
      </c>
      <c r="D5" s="11">
        <v>2.0299999999999998</v>
      </c>
      <c r="E5" s="11">
        <v>1</v>
      </c>
      <c r="F5" s="11">
        <v>1</v>
      </c>
      <c r="G5" s="11">
        <v>1</v>
      </c>
      <c r="H5" s="51">
        <v>1</v>
      </c>
    </row>
    <row r="6" spans="1:10" x14ac:dyDescent="0.15">
      <c r="B6" s="68"/>
      <c r="C6" s="1" t="s">
        <v>162</v>
      </c>
      <c r="D6" s="11">
        <v>2.17</v>
      </c>
      <c r="E6" s="11">
        <v>1</v>
      </c>
      <c r="F6" s="11">
        <v>1</v>
      </c>
      <c r="G6" s="11">
        <v>1</v>
      </c>
      <c r="H6" s="51">
        <v>1</v>
      </c>
    </row>
    <row r="7" spans="1:10" x14ac:dyDescent="0.15">
      <c r="B7" s="68"/>
      <c r="C7" s="1" t="s">
        <v>160</v>
      </c>
      <c r="D7" s="11">
        <f>D17^(1/2)</f>
        <v>1.0246950765959599</v>
      </c>
      <c r="E7" s="11">
        <f>E17^(1/3)</f>
        <v>1.0163963568148535</v>
      </c>
      <c r="F7" s="11">
        <f>F17^(1/4)</f>
        <v>1.0122722344290394</v>
      </c>
      <c r="G7" s="11">
        <f>G17^(1/5)</f>
        <v>1.0098057976734853</v>
      </c>
      <c r="H7" s="11">
        <f>H17^(1/5)</f>
        <v>1</v>
      </c>
    </row>
    <row r="8" spans="1:10" x14ac:dyDescent="0.15">
      <c r="B8" s="68" t="s">
        <v>50</v>
      </c>
      <c r="C8" s="1" t="s">
        <v>163</v>
      </c>
      <c r="D8" s="11">
        <v>1</v>
      </c>
      <c r="E8" s="11">
        <v>1.5</v>
      </c>
      <c r="F8" s="11">
        <v>1</v>
      </c>
      <c r="G8" s="11">
        <v>1</v>
      </c>
      <c r="H8" s="51">
        <v>1</v>
      </c>
    </row>
    <row r="9" spans="1:10" x14ac:dyDescent="0.15">
      <c r="B9" s="68"/>
      <c r="C9" s="1" t="s">
        <v>162</v>
      </c>
      <c r="D9" s="11">
        <v>1</v>
      </c>
      <c r="E9" s="11">
        <v>1.5</v>
      </c>
      <c r="F9" s="11">
        <v>1</v>
      </c>
      <c r="G9" s="11">
        <v>1</v>
      </c>
      <c r="H9" s="51">
        <v>1</v>
      </c>
    </row>
    <row r="10" spans="1:10" x14ac:dyDescent="0.15">
      <c r="B10" s="68"/>
      <c r="C10" s="1" t="s">
        <v>160</v>
      </c>
      <c r="D10" s="11">
        <v>1</v>
      </c>
      <c r="E10" s="11">
        <f>E17^(1/3)</f>
        <v>1.0163963568148535</v>
      </c>
      <c r="F10" s="11">
        <f>F17^(1/4)</f>
        <v>1.0122722344290394</v>
      </c>
      <c r="G10" s="11">
        <f>G17^(1/5)</f>
        <v>1.0098057976734853</v>
      </c>
      <c r="H10" s="11">
        <f>H17^(1/5)</f>
        <v>1</v>
      </c>
    </row>
    <row r="11" spans="1:10" x14ac:dyDescent="0.15">
      <c r="B11" s="68" t="s">
        <v>49</v>
      </c>
      <c r="C11" s="1" t="s">
        <v>163</v>
      </c>
      <c r="D11" s="11">
        <v>1</v>
      </c>
      <c r="E11" s="11">
        <v>1</v>
      </c>
      <c r="F11" s="11">
        <v>1.1499999999999999</v>
      </c>
      <c r="G11" s="11">
        <v>1</v>
      </c>
      <c r="H11" s="51">
        <v>1</v>
      </c>
    </row>
    <row r="12" spans="1:10" x14ac:dyDescent="0.15">
      <c r="B12" s="68"/>
      <c r="C12" s="1" t="s">
        <v>162</v>
      </c>
      <c r="D12" s="11">
        <v>1</v>
      </c>
      <c r="E12" s="11">
        <v>1</v>
      </c>
      <c r="F12" s="11">
        <v>1.1499999999999999</v>
      </c>
      <c r="G12" s="11">
        <v>1</v>
      </c>
      <c r="H12" s="51">
        <v>1</v>
      </c>
    </row>
    <row r="13" spans="1:10" x14ac:dyDescent="0.15">
      <c r="B13" s="68"/>
      <c r="C13" s="1" t="s">
        <v>160</v>
      </c>
      <c r="D13" s="11">
        <v>1</v>
      </c>
      <c r="E13" s="11">
        <v>1</v>
      </c>
      <c r="F13" s="11">
        <f>F17^(1/4)</f>
        <v>1.0122722344290394</v>
      </c>
      <c r="G13" s="11">
        <f>G17^(1/5)</f>
        <v>1.0098057976734853</v>
      </c>
      <c r="H13" s="11">
        <f>H17^(1/5)</f>
        <v>1</v>
      </c>
    </row>
    <row r="14" spans="1:10" x14ac:dyDescent="0.15">
      <c r="B14" s="68" t="s">
        <v>48</v>
      </c>
      <c r="C14" s="1" t="s">
        <v>163</v>
      </c>
      <c r="D14" s="11">
        <v>1</v>
      </c>
      <c r="E14" s="11">
        <v>1</v>
      </c>
      <c r="F14" s="11">
        <v>1</v>
      </c>
      <c r="G14" s="11">
        <v>1.1499999999999999</v>
      </c>
      <c r="H14" s="51">
        <v>1</v>
      </c>
    </row>
    <row r="15" spans="1:10" x14ac:dyDescent="0.15">
      <c r="B15" s="68"/>
      <c r="C15" s="1" t="s">
        <v>162</v>
      </c>
      <c r="D15" s="11">
        <v>1</v>
      </c>
      <c r="E15" s="11">
        <v>1</v>
      </c>
      <c r="F15" s="11">
        <v>1</v>
      </c>
      <c r="G15" s="11">
        <v>1.1000000000000001</v>
      </c>
      <c r="H15" s="51">
        <v>1</v>
      </c>
    </row>
    <row r="16" spans="1:10" x14ac:dyDescent="0.15">
      <c r="B16" s="68"/>
      <c r="C16" s="1" t="s">
        <v>160</v>
      </c>
      <c r="D16" s="11">
        <v>1</v>
      </c>
      <c r="E16" s="11">
        <v>1</v>
      </c>
      <c r="F16" s="11">
        <v>1</v>
      </c>
      <c r="G16" s="11">
        <f>G17^(1/5)</f>
        <v>1.0098057976734853</v>
      </c>
      <c r="H16" s="11">
        <f>H17^(1/5)</f>
        <v>1</v>
      </c>
    </row>
    <row r="17" spans="1:8" x14ac:dyDescent="0.15">
      <c r="B17" s="47" t="s">
        <v>161</v>
      </c>
      <c r="C17" s="1" t="s">
        <v>160</v>
      </c>
      <c r="D17" s="48">
        <v>1.05</v>
      </c>
      <c r="E17" s="48">
        <v>1.05</v>
      </c>
      <c r="F17" s="48">
        <v>1.05</v>
      </c>
      <c r="G17" s="48">
        <v>1.05</v>
      </c>
      <c r="H17" s="48">
        <v>1</v>
      </c>
    </row>
    <row r="18" spans="1:8" x14ac:dyDescent="0.15">
      <c r="D18" s="51"/>
      <c r="E18" s="51"/>
      <c r="F18" s="51"/>
      <c r="G18" s="51"/>
      <c r="H18" s="51"/>
    </row>
    <row r="19" spans="1:8" x14ac:dyDescent="0.15">
      <c r="A19" s="50" t="s">
        <v>166</v>
      </c>
      <c r="B19" s="68" t="s">
        <v>164</v>
      </c>
      <c r="C19" s="1" t="s">
        <v>163</v>
      </c>
      <c r="D19" s="11">
        <v>1</v>
      </c>
      <c r="E19" s="11">
        <v>1</v>
      </c>
      <c r="F19" s="11">
        <v>1.05</v>
      </c>
      <c r="G19" s="11">
        <v>1.05</v>
      </c>
      <c r="H19" s="11">
        <v>1</v>
      </c>
    </row>
    <row r="20" spans="1:8" x14ac:dyDescent="0.15">
      <c r="B20" s="68"/>
      <c r="C20" s="1" t="s">
        <v>162</v>
      </c>
      <c r="D20" s="11">
        <v>1</v>
      </c>
      <c r="E20" s="11">
        <v>1</v>
      </c>
      <c r="F20" s="11">
        <v>1.05</v>
      </c>
      <c r="G20" s="11">
        <v>1.05</v>
      </c>
      <c r="H20" s="11">
        <v>1</v>
      </c>
    </row>
    <row r="21" spans="1:8" x14ac:dyDescent="0.15">
      <c r="B21" s="68"/>
      <c r="C21" s="1" t="s">
        <v>160</v>
      </c>
      <c r="D21" s="11">
        <f>D34^(1/5)</f>
        <v>1.0098057976734853</v>
      </c>
      <c r="E21" s="11">
        <f>E34^(1/5)</f>
        <v>1.0098057976734853</v>
      </c>
      <c r="F21" s="11">
        <f>F34^(1/5)</f>
        <v>1.0098057976734853</v>
      </c>
      <c r="G21" s="11">
        <f>G34^(1/5)</f>
        <v>1.0098057976734853</v>
      </c>
      <c r="H21" s="11">
        <f>H34^(1/5)</f>
        <v>1</v>
      </c>
    </row>
    <row r="22" spans="1:8" x14ac:dyDescent="0.15">
      <c r="B22" s="68" t="s">
        <v>51</v>
      </c>
      <c r="C22" s="1" t="s">
        <v>163</v>
      </c>
      <c r="D22" s="11">
        <v>1</v>
      </c>
      <c r="E22" s="11">
        <v>1</v>
      </c>
      <c r="F22" s="11">
        <v>1.05</v>
      </c>
      <c r="G22" s="11">
        <v>1.05</v>
      </c>
      <c r="H22" s="11">
        <v>1</v>
      </c>
    </row>
    <row r="23" spans="1:8" x14ac:dyDescent="0.15">
      <c r="B23" s="68"/>
      <c r="C23" s="1" t="s">
        <v>162</v>
      </c>
      <c r="D23" s="11">
        <v>1</v>
      </c>
      <c r="E23" s="11">
        <v>1</v>
      </c>
      <c r="F23" s="11">
        <v>1.05</v>
      </c>
      <c r="G23" s="11">
        <v>1.05</v>
      </c>
      <c r="H23" s="11">
        <v>1</v>
      </c>
    </row>
    <row r="24" spans="1:8" x14ac:dyDescent="0.15">
      <c r="B24" s="68"/>
      <c r="C24" s="1" t="s">
        <v>160</v>
      </c>
      <c r="D24" s="11">
        <f>D34^(1/5)</f>
        <v>1.0098057976734853</v>
      </c>
      <c r="E24" s="11">
        <f>E34^(1/5)</f>
        <v>1.0098057976734853</v>
      </c>
      <c r="F24" s="11">
        <f>F34^(1/5)</f>
        <v>1.0098057976734853</v>
      </c>
      <c r="G24" s="11">
        <f>G34^(1/5)</f>
        <v>1.0098057976734853</v>
      </c>
      <c r="H24" s="11">
        <f>H34^(1/5)</f>
        <v>1</v>
      </c>
    </row>
    <row r="25" spans="1:8" x14ac:dyDescent="0.15">
      <c r="B25" s="68" t="s">
        <v>50</v>
      </c>
      <c r="C25" s="1" t="s">
        <v>163</v>
      </c>
      <c r="D25" s="11">
        <v>1</v>
      </c>
      <c r="E25" s="11">
        <v>1</v>
      </c>
      <c r="F25" s="11">
        <v>2.5</v>
      </c>
      <c r="G25" s="11">
        <v>2.5</v>
      </c>
      <c r="H25" s="11">
        <v>1</v>
      </c>
    </row>
    <row r="26" spans="1:8" x14ac:dyDescent="0.15">
      <c r="B26" s="68"/>
      <c r="C26" s="1" t="s">
        <v>162</v>
      </c>
      <c r="D26" s="11">
        <v>1</v>
      </c>
      <c r="E26" s="11">
        <v>1</v>
      </c>
      <c r="F26" s="11">
        <v>2.4</v>
      </c>
      <c r="G26" s="11">
        <v>2.4</v>
      </c>
      <c r="H26" s="11">
        <v>1</v>
      </c>
    </row>
    <row r="27" spans="1:8" x14ac:dyDescent="0.15">
      <c r="B27" s="68"/>
      <c r="C27" s="1" t="s">
        <v>160</v>
      </c>
      <c r="D27" s="11">
        <f>D34^(1/5)</f>
        <v>1.0098057976734853</v>
      </c>
      <c r="E27" s="11">
        <f>E34^(1/5)</f>
        <v>1.0098057976734853</v>
      </c>
      <c r="F27" s="11">
        <f>F34^(1/5)</f>
        <v>1.0098057976734853</v>
      </c>
      <c r="G27" s="11">
        <f>G34^(1/5)</f>
        <v>1.0098057976734853</v>
      </c>
      <c r="H27" s="11">
        <f>H34^(1/5)</f>
        <v>1</v>
      </c>
    </row>
    <row r="28" spans="1:8" x14ac:dyDescent="0.15">
      <c r="B28" s="68" t="s">
        <v>49</v>
      </c>
      <c r="C28" s="1" t="s">
        <v>163</v>
      </c>
      <c r="D28" s="11">
        <v>1</v>
      </c>
      <c r="E28" s="11">
        <v>1</v>
      </c>
      <c r="F28" s="11">
        <v>2</v>
      </c>
      <c r="G28" s="11">
        <v>2</v>
      </c>
      <c r="H28" s="11">
        <v>1</v>
      </c>
    </row>
    <row r="29" spans="1:8" x14ac:dyDescent="0.15">
      <c r="B29" s="68"/>
      <c r="C29" s="1" t="s">
        <v>162</v>
      </c>
      <c r="D29" s="11">
        <v>1</v>
      </c>
      <c r="E29" s="11">
        <v>1</v>
      </c>
      <c r="F29" s="11">
        <v>1.9</v>
      </c>
      <c r="G29" s="11">
        <v>1.9</v>
      </c>
      <c r="H29" s="11">
        <v>1</v>
      </c>
    </row>
    <row r="30" spans="1:8" x14ac:dyDescent="0.15">
      <c r="B30" s="68"/>
      <c r="C30" s="1" t="s">
        <v>160</v>
      </c>
      <c r="D30" s="11">
        <f>D34^(1/5)</f>
        <v>1.0098057976734853</v>
      </c>
      <c r="E30" s="11">
        <f>E34^(1/5)</f>
        <v>1.0098057976734853</v>
      </c>
      <c r="F30" s="11">
        <f>F34^(1/5)</f>
        <v>1.0098057976734853</v>
      </c>
      <c r="G30" s="11">
        <f>G34^(1/5)</f>
        <v>1.0098057976734853</v>
      </c>
      <c r="H30" s="11">
        <f>H34^(1/5)</f>
        <v>1</v>
      </c>
    </row>
    <row r="31" spans="1:8" x14ac:dyDescent="0.15">
      <c r="B31" s="68" t="s">
        <v>48</v>
      </c>
      <c r="C31" s="1" t="s">
        <v>163</v>
      </c>
      <c r="D31" s="11">
        <v>1</v>
      </c>
      <c r="E31" s="11">
        <v>1</v>
      </c>
      <c r="F31" s="11">
        <v>1</v>
      </c>
      <c r="G31" s="11">
        <v>2</v>
      </c>
      <c r="H31" s="11">
        <v>1</v>
      </c>
    </row>
    <row r="32" spans="1:8" x14ac:dyDescent="0.15">
      <c r="B32" s="68"/>
      <c r="C32" s="1" t="s">
        <v>162</v>
      </c>
      <c r="D32" s="11">
        <v>1</v>
      </c>
      <c r="E32" s="11">
        <v>1</v>
      </c>
      <c r="F32" s="11">
        <v>1</v>
      </c>
      <c r="G32" s="11">
        <v>1.9</v>
      </c>
      <c r="H32" s="11">
        <v>1</v>
      </c>
    </row>
    <row r="33" spans="1:8" x14ac:dyDescent="0.15">
      <c r="B33" s="68"/>
      <c r="C33" s="1" t="s">
        <v>160</v>
      </c>
      <c r="D33" s="11">
        <f>D34^(1/5)</f>
        <v>1.0098057976734853</v>
      </c>
      <c r="E33" s="11">
        <f>E34^(1/5)</f>
        <v>1.0098057976734853</v>
      </c>
      <c r="F33" s="11">
        <f>F34^(1/5)</f>
        <v>1.0098057976734853</v>
      </c>
      <c r="G33" s="11">
        <f>G34^(1/5)</f>
        <v>1.0098057976734853</v>
      </c>
      <c r="H33" s="11">
        <f>H34^(1/5)</f>
        <v>1</v>
      </c>
    </row>
    <row r="34" spans="1:8" x14ac:dyDescent="0.15">
      <c r="B34" s="49" t="s">
        <v>161</v>
      </c>
      <c r="C34" s="1" t="s">
        <v>160</v>
      </c>
      <c r="D34" s="48">
        <v>1.05</v>
      </c>
      <c r="E34" s="48">
        <v>1.05</v>
      </c>
      <c r="F34" s="48">
        <v>1.05</v>
      </c>
      <c r="G34" s="48">
        <v>1.05</v>
      </c>
      <c r="H34" s="48">
        <v>1</v>
      </c>
    </row>
    <row r="36" spans="1:8" x14ac:dyDescent="0.15">
      <c r="A36" s="2" t="s">
        <v>165</v>
      </c>
      <c r="B36" s="68" t="s">
        <v>164</v>
      </c>
      <c r="C36" s="1" t="s">
        <v>163</v>
      </c>
      <c r="D36" s="11">
        <v>1</v>
      </c>
      <c r="E36" s="11">
        <v>1</v>
      </c>
      <c r="F36" s="11">
        <v>0.98</v>
      </c>
      <c r="G36" s="11">
        <v>0.98</v>
      </c>
      <c r="H36" s="11">
        <v>1</v>
      </c>
    </row>
    <row r="37" spans="1:8" x14ac:dyDescent="0.15">
      <c r="B37" s="68"/>
      <c r="C37" s="1" t="s">
        <v>162</v>
      </c>
      <c r="D37" s="11">
        <v>1</v>
      </c>
      <c r="E37" s="11">
        <v>1</v>
      </c>
      <c r="F37" s="11">
        <v>0.98</v>
      </c>
      <c r="G37" s="11">
        <v>0.98</v>
      </c>
      <c r="H37" s="11">
        <v>1</v>
      </c>
    </row>
    <row r="38" spans="1:8" x14ac:dyDescent="0.15">
      <c r="B38" s="68"/>
      <c r="C38" s="1" t="s">
        <v>160</v>
      </c>
      <c r="D38" s="11">
        <v>1</v>
      </c>
      <c r="E38" s="11">
        <v>1</v>
      </c>
      <c r="F38" s="11">
        <v>0.99</v>
      </c>
      <c r="G38" s="11">
        <v>0.99</v>
      </c>
      <c r="H38" s="11">
        <v>1</v>
      </c>
    </row>
    <row r="39" spans="1:8" x14ac:dyDescent="0.15">
      <c r="B39" s="68" t="s">
        <v>51</v>
      </c>
      <c r="C39" s="1" t="s">
        <v>163</v>
      </c>
      <c r="D39" s="11">
        <v>1</v>
      </c>
      <c r="E39" s="11">
        <v>1</v>
      </c>
      <c r="F39" s="11">
        <v>1</v>
      </c>
      <c r="G39" s="11">
        <v>1</v>
      </c>
      <c r="H39" s="11">
        <v>1</v>
      </c>
    </row>
    <row r="40" spans="1:8" x14ac:dyDescent="0.15">
      <c r="B40" s="68"/>
      <c r="C40" s="1" t="s">
        <v>162</v>
      </c>
      <c r="D40" s="11">
        <v>1</v>
      </c>
      <c r="E40" s="11">
        <v>1</v>
      </c>
      <c r="F40" s="11">
        <v>1</v>
      </c>
      <c r="G40" s="11">
        <v>1</v>
      </c>
      <c r="H40" s="11">
        <v>1</v>
      </c>
    </row>
    <row r="41" spans="1:8" x14ac:dyDescent="0.15">
      <c r="B41" s="68"/>
      <c r="C41" s="1" t="s">
        <v>160</v>
      </c>
      <c r="D41" s="11">
        <v>1</v>
      </c>
      <c r="E41" s="11">
        <v>1</v>
      </c>
      <c r="F41" s="11">
        <v>0.99</v>
      </c>
      <c r="G41" s="11">
        <v>0.99</v>
      </c>
      <c r="H41" s="11">
        <v>1</v>
      </c>
    </row>
    <row r="42" spans="1:8" x14ac:dyDescent="0.15">
      <c r="B42" s="68" t="s">
        <v>50</v>
      </c>
      <c r="C42" s="1" t="s">
        <v>163</v>
      </c>
      <c r="D42" s="11">
        <v>1</v>
      </c>
      <c r="E42" s="11">
        <v>1</v>
      </c>
      <c r="F42" s="11">
        <v>1</v>
      </c>
      <c r="G42" s="11">
        <v>1</v>
      </c>
      <c r="H42" s="11">
        <v>1</v>
      </c>
    </row>
    <row r="43" spans="1:8" x14ac:dyDescent="0.15">
      <c r="B43" s="68"/>
      <c r="C43" s="1" t="s">
        <v>162</v>
      </c>
      <c r="D43" s="11">
        <v>1</v>
      </c>
      <c r="E43" s="11">
        <v>1</v>
      </c>
      <c r="F43" s="11">
        <v>1</v>
      </c>
      <c r="G43" s="11">
        <v>1</v>
      </c>
      <c r="H43" s="11">
        <v>1</v>
      </c>
    </row>
    <row r="44" spans="1:8" x14ac:dyDescent="0.15">
      <c r="B44" s="68"/>
      <c r="C44" s="1" t="s">
        <v>160</v>
      </c>
      <c r="D44" s="11">
        <v>1</v>
      </c>
      <c r="E44" s="11">
        <v>1</v>
      </c>
      <c r="F44" s="11">
        <v>0.99</v>
      </c>
      <c r="G44" s="11">
        <v>0.99</v>
      </c>
      <c r="H44" s="11">
        <v>1</v>
      </c>
    </row>
    <row r="45" spans="1:8" x14ac:dyDescent="0.15">
      <c r="B45" s="68" t="s">
        <v>49</v>
      </c>
      <c r="C45" s="1" t="s">
        <v>163</v>
      </c>
      <c r="D45" s="11">
        <v>1</v>
      </c>
      <c r="E45" s="11">
        <v>1</v>
      </c>
      <c r="F45" s="11">
        <v>0.78</v>
      </c>
      <c r="G45" s="11">
        <v>1</v>
      </c>
      <c r="H45" s="11">
        <v>1</v>
      </c>
    </row>
    <row r="46" spans="1:8" x14ac:dyDescent="0.15">
      <c r="B46" s="68"/>
      <c r="C46" s="1" t="s">
        <v>162</v>
      </c>
      <c r="D46" s="11">
        <v>1</v>
      </c>
      <c r="E46" s="11">
        <v>1</v>
      </c>
      <c r="F46" s="11">
        <v>0.78</v>
      </c>
      <c r="G46" s="11">
        <v>1</v>
      </c>
      <c r="H46" s="11">
        <v>1</v>
      </c>
    </row>
    <row r="47" spans="1:8" x14ac:dyDescent="0.15">
      <c r="B47" s="68"/>
      <c r="C47" s="1" t="s">
        <v>160</v>
      </c>
      <c r="D47" s="11">
        <v>1</v>
      </c>
      <c r="E47" s="11">
        <v>1</v>
      </c>
      <c r="F47" s="11">
        <v>0.99</v>
      </c>
      <c r="G47" s="11">
        <v>0.99</v>
      </c>
      <c r="H47" s="11">
        <v>1</v>
      </c>
    </row>
    <row r="48" spans="1:8" x14ac:dyDescent="0.15">
      <c r="B48" s="68" t="s">
        <v>48</v>
      </c>
      <c r="C48" s="1" t="s">
        <v>163</v>
      </c>
      <c r="D48" s="11">
        <v>1</v>
      </c>
      <c r="E48" s="11">
        <v>1</v>
      </c>
      <c r="F48" s="11">
        <v>1</v>
      </c>
      <c r="G48" s="11">
        <v>0.78</v>
      </c>
      <c r="H48" s="11">
        <v>1</v>
      </c>
    </row>
    <row r="49" spans="2:8" x14ac:dyDescent="0.15">
      <c r="B49" s="68"/>
      <c r="C49" s="1" t="s">
        <v>162</v>
      </c>
      <c r="D49" s="11">
        <v>1</v>
      </c>
      <c r="E49" s="11">
        <v>1</v>
      </c>
      <c r="F49" s="11">
        <v>1</v>
      </c>
      <c r="G49" s="11">
        <v>0.78</v>
      </c>
      <c r="H49" s="11">
        <v>1</v>
      </c>
    </row>
    <row r="50" spans="2:8" x14ac:dyDescent="0.15">
      <c r="B50" s="68"/>
      <c r="C50" s="1" t="s">
        <v>160</v>
      </c>
      <c r="D50" s="11">
        <v>1</v>
      </c>
      <c r="E50" s="11">
        <v>1</v>
      </c>
      <c r="F50" s="11">
        <v>1</v>
      </c>
      <c r="G50" s="11">
        <v>0.99</v>
      </c>
      <c r="H50" s="11">
        <v>1</v>
      </c>
    </row>
    <row r="51" spans="2:8" x14ac:dyDescent="0.15">
      <c r="B51" s="47" t="s">
        <v>161</v>
      </c>
      <c r="C51" s="1" t="s">
        <v>160</v>
      </c>
      <c r="D51" s="46">
        <v>1</v>
      </c>
      <c r="E51" s="46">
        <v>1</v>
      </c>
      <c r="F51" s="46">
        <v>0.95</v>
      </c>
      <c r="G51" s="46">
        <v>0.95</v>
      </c>
      <c r="H51" s="46">
        <v>1</v>
      </c>
    </row>
  </sheetData>
  <mergeCells count="15">
    <mergeCell ref="B25:B27"/>
    <mergeCell ref="B28:B30"/>
    <mergeCell ref="B31:B33"/>
    <mergeCell ref="B36:B38"/>
    <mergeCell ref="B39:B41"/>
    <mergeCell ref="B42:B44"/>
    <mergeCell ref="B45:B47"/>
    <mergeCell ref="B48:B50"/>
    <mergeCell ref="B22:B24"/>
    <mergeCell ref="B2:B4"/>
    <mergeCell ref="B5:B7"/>
    <mergeCell ref="B8:B10"/>
    <mergeCell ref="B11:B13"/>
    <mergeCell ref="B14:B16"/>
    <mergeCell ref="B19:B2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6917-8E42-874F-9FBC-45D0FEBF833E}">
  <sheetPr>
    <tabColor rgb="FFFF0000"/>
  </sheetPr>
  <dimension ref="A1:F6"/>
  <sheetViews>
    <sheetView workbookViewId="0">
      <selection activeCell="B2" sqref="B2:B4"/>
    </sheetView>
  </sheetViews>
  <sheetFormatPr baseColWidth="10" defaultColWidth="14.5" defaultRowHeight="15.75" customHeight="1" x14ac:dyDescent="0.15"/>
  <cols>
    <col min="1" max="1" width="14.5" style="1"/>
    <col min="2" max="6" width="13.5" style="1" customWidth="1"/>
    <col min="7" max="16384" width="14.5" style="1"/>
  </cols>
  <sheetData>
    <row r="1" spans="1:6" ht="15.75" customHeight="1" x14ac:dyDescent="0.15">
      <c r="A1" s="2" t="s">
        <v>172</v>
      </c>
      <c r="B1" s="2" t="s">
        <v>171</v>
      </c>
    </row>
    <row r="2" spans="1:6" ht="15.75" customHeight="1" x14ac:dyDescent="0.2">
      <c r="A2" s="1" t="s">
        <v>51</v>
      </c>
      <c r="B2" s="53" t="s">
        <v>38</v>
      </c>
    </row>
    <row r="3" spans="1:6" ht="15" x14ac:dyDescent="0.2">
      <c r="A3" s="1" t="s">
        <v>50</v>
      </c>
      <c r="B3" s="53" t="s">
        <v>38</v>
      </c>
    </row>
    <row r="4" spans="1:6" ht="15.75" customHeight="1" x14ac:dyDescent="0.2">
      <c r="A4" s="1" t="s">
        <v>49</v>
      </c>
      <c r="B4" s="53" t="s">
        <v>36</v>
      </c>
      <c r="C4" s="28"/>
      <c r="D4" s="28"/>
      <c r="E4" s="28"/>
      <c r="F4" s="28"/>
    </row>
    <row r="5" spans="1:6" ht="15.75" customHeight="1" x14ac:dyDescent="0.2">
      <c r="A5" s="1" t="s">
        <v>48</v>
      </c>
      <c r="B5" s="53" t="s">
        <v>36</v>
      </c>
      <c r="C5" s="28"/>
      <c r="D5" s="28"/>
      <c r="E5" s="28"/>
      <c r="F5" s="28"/>
    </row>
    <row r="6" spans="1:6" ht="15.75" customHeight="1" x14ac:dyDescent="0.2">
      <c r="A6" s="1" t="s">
        <v>47</v>
      </c>
      <c r="B6" s="52" t="s">
        <v>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AE56-D188-7745-8F54-E646EDECDF1A}">
  <sheetPr>
    <tabColor theme="0" tint="-0.34998626667073579"/>
  </sheetPr>
  <dimension ref="A1:G39"/>
  <sheetViews>
    <sheetView zoomScale="85" zoomScaleNormal="85" workbookViewId="0">
      <selection activeCell="C35" sqref="C35"/>
    </sheetView>
  </sheetViews>
  <sheetFormatPr baseColWidth="10" defaultColWidth="14.5" defaultRowHeight="15.75" customHeight="1" x14ac:dyDescent="0.15"/>
  <cols>
    <col min="1" max="1" width="21.5" style="1" customWidth="1"/>
    <col min="2" max="2" width="30.6640625" style="1" customWidth="1"/>
    <col min="3" max="3" width="10.1640625" style="1" bestFit="1" customWidth="1"/>
    <col min="4" max="4" width="10.6640625" style="1" customWidth="1"/>
    <col min="5" max="6" width="13.5" style="1" customWidth="1"/>
    <col min="7" max="16384" width="14.5" style="1"/>
  </cols>
  <sheetData>
    <row r="1" spans="1:6" s="14" customFormat="1" ht="18.75" customHeight="1" x14ac:dyDescent="0.15">
      <c r="A1" s="18" t="s">
        <v>34</v>
      </c>
    </row>
    <row r="2" spans="1:6" ht="15.75" customHeight="1" x14ac:dyDescent="0.15">
      <c r="B2" s="26"/>
      <c r="C2" s="25" t="s">
        <v>33</v>
      </c>
      <c r="D2" s="24" t="s">
        <v>32</v>
      </c>
      <c r="E2" s="24" t="s">
        <v>31</v>
      </c>
      <c r="F2" s="24" t="s">
        <v>30</v>
      </c>
    </row>
    <row r="3" spans="1:6" ht="15.75" customHeight="1" x14ac:dyDescent="0.15">
      <c r="A3" s="2" t="s">
        <v>29</v>
      </c>
    </row>
    <row r="4" spans="1:6" ht="15.75" customHeight="1" x14ac:dyDescent="0.15">
      <c r="B4" s="6" t="s">
        <v>28</v>
      </c>
      <c r="C4" s="5">
        <v>1</v>
      </c>
      <c r="D4" s="4">
        <v>1.52</v>
      </c>
      <c r="E4" s="4">
        <v>1.75</v>
      </c>
      <c r="F4" s="4">
        <v>3.14</v>
      </c>
    </row>
    <row r="5" spans="1:6" ht="15.75" customHeight="1" x14ac:dyDescent="0.15">
      <c r="B5" s="6" t="s">
        <v>27</v>
      </c>
      <c r="C5" s="5">
        <v>1</v>
      </c>
      <c r="D5" s="4">
        <v>1.2</v>
      </c>
      <c r="E5" s="4">
        <v>1.4</v>
      </c>
      <c r="F5" s="4">
        <v>1.6</v>
      </c>
    </row>
    <row r="6" spans="1:6" ht="15.75" customHeight="1" x14ac:dyDescent="0.15">
      <c r="B6" s="6" t="s">
        <v>26</v>
      </c>
      <c r="C6" s="5">
        <v>1</v>
      </c>
      <c r="D6" s="4">
        <v>1.2</v>
      </c>
      <c r="E6" s="4">
        <v>1.4</v>
      </c>
      <c r="F6" s="4">
        <v>1.6</v>
      </c>
    </row>
    <row r="7" spans="1:6" ht="15.75" customHeight="1" x14ac:dyDescent="0.15">
      <c r="B7" s="6" t="s">
        <v>25</v>
      </c>
      <c r="C7" s="5">
        <v>1</v>
      </c>
      <c r="D7" s="4">
        <v>1.52</v>
      </c>
      <c r="E7" s="4">
        <v>1.75</v>
      </c>
      <c r="F7" s="4">
        <v>1.73</v>
      </c>
    </row>
    <row r="8" spans="1:6" ht="15.75" customHeight="1" x14ac:dyDescent="0.15">
      <c r="B8" s="6" t="s">
        <v>24</v>
      </c>
      <c r="C8" s="5">
        <v>1</v>
      </c>
      <c r="D8" s="4">
        <v>1</v>
      </c>
      <c r="E8" s="4">
        <v>1</v>
      </c>
      <c r="F8" s="4">
        <v>1</v>
      </c>
    </row>
    <row r="9" spans="1:6" ht="15.75" customHeight="1" x14ac:dyDescent="0.15">
      <c r="B9" s="6" t="s">
        <v>23</v>
      </c>
      <c r="C9" s="5">
        <v>1</v>
      </c>
      <c r="D9" s="4">
        <v>1</v>
      </c>
      <c r="E9" s="4">
        <v>1</v>
      </c>
      <c r="F9" s="4">
        <v>1</v>
      </c>
    </row>
    <row r="10" spans="1:6" ht="15.75" customHeight="1" x14ac:dyDescent="0.15">
      <c r="B10" s="6" t="s">
        <v>22</v>
      </c>
      <c r="C10" s="5">
        <v>1</v>
      </c>
      <c r="D10" s="4">
        <v>1.52</v>
      </c>
      <c r="E10" s="4">
        <v>1.75</v>
      </c>
      <c r="F10" s="4">
        <v>1.52</v>
      </c>
    </row>
    <row r="11" spans="1:6" ht="15.75" customHeight="1" x14ac:dyDescent="0.15">
      <c r="B11" s="6" t="s">
        <v>21</v>
      </c>
      <c r="C11" s="5">
        <v>1</v>
      </c>
      <c r="D11" s="4">
        <v>1</v>
      </c>
      <c r="E11" s="4">
        <v>1.33</v>
      </c>
      <c r="F11" s="4">
        <v>1</v>
      </c>
    </row>
    <row r="12" spans="1:6" ht="15.75" customHeight="1" x14ac:dyDescent="0.15">
      <c r="B12" s="6" t="s">
        <v>20</v>
      </c>
      <c r="C12" s="5">
        <v>1</v>
      </c>
      <c r="D12" s="4">
        <v>1</v>
      </c>
      <c r="E12" s="4">
        <v>1.33</v>
      </c>
      <c r="F12" s="4">
        <v>1</v>
      </c>
    </row>
    <row r="13" spans="1:6" ht="15.75" customHeight="1" x14ac:dyDescent="0.15">
      <c r="B13" s="3"/>
      <c r="C13" s="23"/>
      <c r="D13" s="22"/>
      <c r="E13" s="22"/>
      <c r="F13" s="22"/>
    </row>
    <row r="14" spans="1:6" ht="15.75" customHeight="1" x14ac:dyDescent="0.15">
      <c r="A14" s="2" t="s">
        <v>19</v>
      </c>
      <c r="B14" s="10"/>
      <c r="C14" s="21"/>
      <c r="D14" s="20"/>
      <c r="E14" s="20"/>
      <c r="F14" s="20"/>
    </row>
    <row r="15" spans="1:6" ht="15.75" customHeight="1" x14ac:dyDescent="0.15">
      <c r="B15" s="19" t="s">
        <v>18</v>
      </c>
      <c r="C15" s="5">
        <v>1</v>
      </c>
      <c r="D15" s="4">
        <v>1</v>
      </c>
      <c r="E15" s="4">
        <v>1</v>
      </c>
      <c r="F15" s="4">
        <v>1</v>
      </c>
    </row>
    <row r="16" spans="1:6" ht="15.75" customHeight="1" x14ac:dyDescent="0.15">
      <c r="B16" s="19" t="s">
        <v>17</v>
      </c>
      <c r="C16" s="5">
        <v>1</v>
      </c>
      <c r="D16" s="4">
        <v>1.41</v>
      </c>
      <c r="E16" s="4">
        <v>1.49</v>
      </c>
      <c r="F16" s="4">
        <v>3.03</v>
      </c>
    </row>
    <row r="17" spans="1:7" ht="15.75" customHeight="1" x14ac:dyDescent="0.15">
      <c r="B17" s="19" t="s">
        <v>16</v>
      </c>
      <c r="C17" s="5">
        <v>1</v>
      </c>
      <c r="D17" s="4">
        <v>1.18</v>
      </c>
      <c r="E17" s="4">
        <v>1.1000000000000001</v>
      </c>
      <c r="F17" s="4">
        <v>1.77</v>
      </c>
    </row>
    <row r="18" spans="1:7" ht="15.75" customHeight="1" x14ac:dyDescent="0.15">
      <c r="B18" s="19" t="s">
        <v>15</v>
      </c>
      <c r="C18" s="5">
        <v>1</v>
      </c>
      <c r="D18" s="4">
        <v>1</v>
      </c>
      <c r="E18" s="4">
        <v>1</v>
      </c>
      <c r="F18" s="4">
        <v>1</v>
      </c>
    </row>
    <row r="19" spans="1:7" ht="15.75" customHeight="1" x14ac:dyDescent="0.15">
      <c r="C19" s="13"/>
      <c r="D19" s="11"/>
      <c r="E19" s="11"/>
      <c r="F19" s="11"/>
    </row>
    <row r="20" spans="1:7" ht="15.75" customHeight="1" x14ac:dyDescent="0.15">
      <c r="A20" s="2" t="s">
        <v>14</v>
      </c>
      <c r="C20" s="5">
        <v>1</v>
      </c>
      <c r="D20" s="4">
        <v>1.53</v>
      </c>
      <c r="E20" s="4">
        <v>1.32</v>
      </c>
      <c r="F20" s="4">
        <v>1.53</v>
      </c>
      <c r="G20" s="7"/>
    </row>
    <row r="21" spans="1:7" ht="15.75" customHeight="1" x14ac:dyDescent="0.15">
      <c r="C21" s="13"/>
      <c r="D21" s="11"/>
      <c r="E21" s="11"/>
      <c r="F21" s="11"/>
      <c r="G21" s="7"/>
    </row>
    <row r="22" spans="1:7" s="14" customFormat="1" ht="15" customHeight="1" x14ac:dyDescent="0.15">
      <c r="A22" s="18" t="s">
        <v>13</v>
      </c>
      <c r="C22" s="17"/>
      <c r="D22" s="16"/>
      <c r="E22" s="16"/>
      <c r="F22" s="16"/>
      <c r="G22" s="15"/>
    </row>
    <row r="23" spans="1:7" ht="15.75" customHeight="1" x14ac:dyDescent="0.15">
      <c r="A23" s="2" t="s">
        <v>12</v>
      </c>
      <c r="C23" s="13"/>
      <c r="D23" s="11"/>
      <c r="E23" s="11"/>
      <c r="F23" s="11"/>
      <c r="G23" s="7"/>
    </row>
    <row r="24" spans="1:7" ht="15.75" customHeight="1" x14ac:dyDescent="0.15">
      <c r="B24" s="3" t="s">
        <v>11</v>
      </c>
      <c r="C24" s="5">
        <v>1</v>
      </c>
      <c r="D24" s="4">
        <v>5</v>
      </c>
      <c r="E24" s="4">
        <v>6.4</v>
      </c>
      <c r="F24" s="4">
        <v>46.5</v>
      </c>
      <c r="G24" s="7"/>
    </row>
    <row r="25" spans="1:7" ht="15.75" customHeight="1" x14ac:dyDescent="0.15">
      <c r="B25" s="3" t="s">
        <v>10</v>
      </c>
      <c r="C25" s="5">
        <v>1</v>
      </c>
      <c r="D25" s="4">
        <v>2.52</v>
      </c>
      <c r="E25" s="4">
        <v>1.96</v>
      </c>
      <c r="F25" s="4">
        <v>4.1900000000000004</v>
      </c>
      <c r="G25" s="7"/>
    </row>
    <row r="26" spans="1:7" ht="15.75" customHeight="1" x14ac:dyDescent="0.15">
      <c r="B26" s="3" t="s">
        <v>9</v>
      </c>
      <c r="C26" s="5">
        <v>1</v>
      </c>
      <c r="D26" s="4">
        <v>2.52</v>
      </c>
      <c r="E26" s="4">
        <v>1.96</v>
      </c>
      <c r="F26" s="4">
        <v>4.1900000000000004</v>
      </c>
      <c r="G26" s="7"/>
    </row>
    <row r="27" spans="1:7" ht="15.75" customHeight="1" x14ac:dyDescent="0.15">
      <c r="A27" s="2"/>
      <c r="B27" s="3"/>
      <c r="C27" s="12"/>
      <c r="D27" s="11"/>
      <c r="E27" s="11"/>
      <c r="F27" s="11"/>
      <c r="G27" s="7"/>
    </row>
    <row r="28" spans="1:7" ht="15.75" customHeight="1" x14ac:dyDescent="0.15">
      <c r="A28" s="2" t="s">
        <v>8</v>
      </c>
      <c r="B28" s="10"/>
      <c r="C28" s="9"/>
      <c r="D28" s="8"/>
      <c r="E28" s="8"/>
      <c r="F28" s="8"/>
      <c r="G28" s="7"/>
    </row>
    <row r="29" spans="1:7" ht="15.75" customHeight="1" x14ac:dyDescent="0.15">
      <c r="B29" s="6" t="s">
        <v>7</v>
      </c>
      <c r="C29" s="5">
        <v>1</v>
      </c>
      <c r="D29" s="4">
        <v>1</v>
      </c>
      <c r="E29" s="4">
        <v>1</v>
      </c>
      <c r="F29" s="4">
        <v>1</v>
      </c>
      <c r="G29" s="7"/>
    </row>
    <row r="30" spans="1:7" ht="15.75" customHeight="1" x14ac:dyDescent="0.15">
      <c r="B30" s="6" t="s">
        <v>6</v>
      </c>
      <c r="C30" s="5">
        <v>1</v>
      </c>
      <c r="D30" s="4">
        <v>2.0699999999999998</v>
      </c>
      <c r="E30" s="4">
        <v>8.02</v>
      </c>
      <c r="F30" s="4">
        <v>11.54</v>
      </c>
      <c r="G30" s="7"/>
    </row>
    <row r="31" spans="1:7" ht="15.75" customHeight="1" x14ac:dyDescent="0.15">
      <c r="B31" s="6" t="s">
        <v>5</v>
      </c>
      <c r="C31" s="5">
        <v>1</v>
      </c>
      <c r="D31" s="4">
        <v>2.0699999999999998</v>
      </c>
      <c r="E31" s="4">
        <v>8.02</v>
      </c>
      <c r="F31" s="4">
        <v>11.54</v>
      </c>
      <c r="G31" s="7"/>
    </row>
    <row r="32" spans="1:7" ht="15.75" customHeight="1" x14ac:dyDescent="0.15">
      <c r="B32" s="6" t="s">
        <v>4</v>
      </c>
      <c r="C32" s="5">
        <v>1</v>
      </c>
      <c r="D32" s="4">
        <v>2.0699999999999998</v>
      </c>
      <c r="E32" s="4">
        <v>8.02</v>
      </c>
      <c r="F32" s="4">
        <v>11.54</v>
      </c>
      <c r="G32" s="7"/>
    </row>
    <row r="33" spans="2:6" ht="15.75" customHeight="1" x14ac:dyDescent="0.15">
      <c r="B33" s="6" t="s">
        <v>3</v>
      </c>
      <c r="C33" s="5">
        <v>1</v>
      </c>
      <c r="D33" s="4">
        <v>1</v>
      </c>
      <c r="E33" s="4">
        <v>999.99</v>
      </c>
      <c r="F33" s="4">
        <v>999.99</v>
      </c>
    </row>
    <row r="34" spans="2:6" ht="15.75" customHeight="1" x14ac:dyDescent="0.15">
      <c r="B34" s="6" t="s">
        <v>2</v>
      </c>
      <c r="C34" s="5">
        <v>1</v>
      </c>
      <c r="D34" s="4">
        <v>1</v>
      </c>
      <c r="E34" s="4">
        <v>1</v>
      </c>
      <c r="F34" s="4">
        <v>1</v>
      </c>
    </row>
    <row r="35" spans="2:6" ht="15.75" customHeight="1" x14ac:dyDescent="0.15">
      <c r="B35" s="6" t="s">
        <v>1</v>
      </c>
      <c r="C35" s="5">
        <v>1</v>
      </c>
      <c r="D35" s="4">
        <v>1</v>
      </c>
      <c r="E35" s="4">
        <v>1</v>
      </c>
      <c r="F35" s="4">
        <v>1</v>
      </c>
    </row>
    <row r="36" spans="2:6" ht="15.75" customHeight="1" x14ac:dyDescent="0.15">
      <c r="B36" s="6" t="s">
        <v>0</v>
      </c>
      <c r="C36" s="5">
        <v>1</v>
      </c>
      <c r="D36" s="4">
        <v>1</v>
      </c>
      <c r="E36" s="4">
        <v>1</v>
      </c>
      <c r="F36" s="4">
        <v>1</v>
      </c>
    </row>
    <row r="37" spans="2:6" ht="15.75" customHeight="1" x14ac:dyDescent="0.15">
      <c r="B37" s="3"/>
    </row>
    <row r="39" spans="2:6" ht="15.75" customHeight="1" x14ac:dyDescent="0.15">
      <c r="B39" s="2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D1F5-6005-5848-97E7-6A636059DF4C}">
  <sheetPr>
    <tabColor theme="0" tint="-0.34998626667073579"/>
  </sheetPr>
  <dimension ref="A1:P105"/>
  <sheetViews>
    <sheetView zoomScaleNormal="100" workbookViewId="0">
      <selection activeCell="E28" sqref="E28"/>
    </sheetView>
  </sheetViews>
  <sheetFormatPr baseColWidth="10" defaultColWidth="11.5" defaultRowHeight="13" x14ac:dyDescent="0.15"/>
  <cols>
    <col min="1" max="1" width="24.5" style="1" customWidth="1"/>
    <col min="2" max="2" width="24.1640625" style="1" customWidth="1"/>
    <col min="3" max="3" width="16.5" style="1" customWidth="1"/>
    <col min="4" max="8" width="13.33203125" style="1" customWidth="1"/>
    <col min="9" max="12" width="13.83203125" style="1" bestFit="1" customWidth="1"/>
    <col min="13" max="16" width="15.1640625" style="1" bestFit="1" customWidth="1"/>
    <col min="17" max="16384" width="11.5" style="1"/>
  </cols>
  <sheetData>
    <row r="1" spans="1:16" s="14" customFormat="1" x14ac:dyDescent="0.15">
      <c r="A1" s="18" t="s">
        <v>79</v>
      </c>
    </row>
    <row r="2" spans="1:16" ht="26" x14ac:dyDescent="0.15">
      <c r="B2" s="35" t="s">
        <v>57</v>
      </c>
      <c r="C2" s="35" t="s">
        <v>78</v>
      </c>
      <c r="D2" s="24" t="s">
        <v>51</v>
      </c>
      <c r="E2" s="24" t="s">
        <v>50</v>
      </c>
      <c r="F2" s="24" t="s">
        <v>49</v>
      </c>
      <c r="G2" s="24" t="s">
        <v>48</v>
      </c>
      <c r="H2" s="24" t="s">
        <v>47</v>
      </c>
      <c r="I2" s="30" t="s">
        <v>46</v>
      </c>
      <c r="J2" s="30" t="s">
        <v>45</v>
      </c>
      <c r="K2" s="30" t="s">
        <v>44</v>
      </c>
      <c r="L2" s="30" t="s">
        <v>43</v>
      </c>
      <c r="M2" s="30" t="s">
        <v>42</v>
      </c>
      <c r="N2" s="30" t="s">
        <v>41</v>
      </c>
      <c r="O2" s="30" t="s">
        <v>40</v>
      </c>
      <c r="P2" s="30" t="s">
        <v>39</v>
      </c>
    </row>
    <row r="3" spans="1:16" x14ac:dyDescent="0.15">
      <c r="A3" s="2"/>
      <c r="B3" s="1" t="s">
        <v>73</v>
      </c>
      <c r="C3" s="28" t="s">
        <v>72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7">
        <v>1</v>
      </c>
      <c r="J3" s="27">
        <v>1</v>
      </c>
      <c r="K3" s="27">
        <v>1</v>
      </c>
      <c r="L3" s="27">
        <v>1</v>
      </c>
      <c r="M3" s="27">
        <v>1</v>
      </c>
      <c r="N3" s="27">
        <v>1</v>
      </c>
      <c r="O3" s="27">
        <v>1</v>
      </c>
      <c r="P3" s="27">
        <v>1</v>
      </c>
    </row>
    <row r="4" spans="1:16" x14ac:dyDescent="0.15">
      <c r="C4" s="28" t="s">
        <v>71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7">
        <v>1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7">
        <v>1</v>
      </c>
      <c r="P4" s="27">
        <v>1</v>
      </c>
    </row>
    <row r="5" spans="1:16" x14ac:dyDescent="0.15">
      <c r="C5" s="28" t="s">
        <v>77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  <c r="P5" s="27">
        <v>1</v>
      </c>
    </row>
    <row r="6" spans="1:16" x14ac:dyDescent="0.15">
      <c r="C6" s="28" t="s">
        <v>76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7">
        <v>1</v>
      </c>
      <c r="J6" s="27">
        <v>1</v>
      </c>
      <c r="K6" s="27">
        <v>1</v>
      </c>
      <c r="L6" s="27">
        <v>1</v>
      </c>
      <c r="M6" s="27">
        <v>1</v>
      </c>
      <c r="N6" s="27">
        <v>1</v>
      </c>
      <c r="O6" s="27">
        <v>1</v>
      </c>
      <c r="P6" s="27">
        <v>1</v>
      </c>
    </row>
    <row r="7" spans="1:16" x14ac:dyDescent="0.15">
      <c r="B7" s="1" t="s">
        <v>55</v>
      </c>
      <c r="C7" s="28" t="s">
        <v>72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7">
        <v>1</v>
      </c>
      <c r="J7" s="27">
        <v>1</v>
      </c>
      <c r="K7" s="27">
        <v>1</v>
      </c>
      <c r="L7" s="27">
        <v>1</v>
      </c>
      <c r="M7" s="27">
        <v>1</v>
      </c>
      <c r="N7" s="27">
        <v>1</v>
      </c>
      <c r="O7" s="27">
        <v>1</v>
      </c>
      <c r="P7" s="27">
        <v>1</v>
      </c>
    </row>
    <row r="8" spans="1:16" x14ac:dyDescent="0.15">
      <c r="C8" s="28" t="s">
        <v>71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7">
        <v>1</v>
      </c>
      <c r="J8" s="27">
        <v>1</v>
      </c>
      <c r="K8" s="27">
        <v>1</v>
      </c>
      <c r="L8" s="27">
        <v>1</v>
      </c>
      <c r="M8" s="27">
        <v>1</v>
      </c>
      <c r="N8" s="27">
        <v>1</v>
      </c>
      <c r="O8" s="27">
        <v>1</v>
      </c>
      <c r="P8" s="27">
        <v>1</v>
      </c>
    </row>
    <row r="9" spans="1:16" x14ac:dyDescent="0.15">
      <c r="C9" s="28" t="s">
        <v>77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1</v>
      </c>
    </row>
    <row r="10" spans="1:16" x14ac:dyDescent="0.15">
      <c r="C10" s="28" t="s">
        <v>76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7">
        <v>1</v>
      </c>
      <c r="J10" s="27">
        <v>1</v>
      </c>
      <c r="K10" s="27">
        <v>1</v>
      </c>
      <c r="L10" s="27">
        <v>1</v>
      </c>
      <c r="M10" s="27">
        <v>1</v>
      </c>
      <c r="N10" s="27">
        <v>1</v>
      </c>
      <c r="O10" s="27">
        <v>1</v>
      </c>
      <c r="P10" s="27">
        <v>1</v>
      </c>
    </row>
    <row r="11" spans="1:16" x14ac:dyDescent="0.15">
      <c r="B11" s="1" t="s">
        <v>66</v>
      </c>
      <c r="C11" s="28" t="s">
        <v>72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7">
        <v>1</v>
      </c>
      <c r="J11" s="27">
        <v>1</v>
      </c>
      <c r="K11" s="27">
        <v>1</v>
      </c>
      <c r="L11" s="27">
        <v>1</v>
      </c>
      <c r="M11" s="27">
        <v>1</v>
      </c>
      <c r="N11" s="27">
        <v>1</v>
      </c>
      <c r="O11" s="27">
        <v>1</v>
      </c>
      <c r="P11" s="27">
        <v>1</v>
      </c>
    </row>
    <row r="12" spans="1:16" x14ac:dyDescent="0.15">
      <c r="C12" s="28" t="s">
        <v>71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7">
        <v>1</v>
      </c>
      <c r="J12" s="27">
        <v>1</v>
      </c>
      <c r="K12" s="27">
        <v>1</v>
      </c>
      <c r="L12" s="27">
        <v>1</v>
      </c>
      <c r="M12" s="27">
        <v>1</v>
      </c>
      <c r="N12" s="27">
        <v>1</v>
      </c>
      <c r="O12" s="27">
        <v>1</v>
      </c>
      <c r="P12" s="27">
        <v>1</v>
      </c>
    </row>
    <row r="13" spans="1:16" x14ac:dyDescent="0.15">
      <c r="C13" s="28" t="s">
        <v>77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7">
        <v>1</v>
      </c>
      <c r="J13" s="27">
        <v>1</v>
      </c>
      <c r="K13" s="27">
        <v>1</v>
      </c>
      <c r="L13" s="27">
        <v>1</v>
      </c>
      <c r="M13" s="27">
        <v>1</v>
      </c>
      <c r="N13" s="27">
        <v>1</v>
      </c>
      <c r="O13" s="27">
        <v>1</v>
      </c>
      <c r="P13" s="27">
        <v>1</v>
      </c>
    </row>
    <row r="14" spans="1:16" x14ac:dyDescent="0.15">
      <c r="C14" s="28" t="s">
        <v>76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7">
        <v>1</v>
      </c>
      <c r="J14" s="27">
        <v>1</v>
      </c>
      <c r="K14" s="27">
        <v>1</v>
      </c>
      <c r="L14" s="27">
        <v>1</v>
      </c>
      <c r="M14" s="27">
        <v>1</v>
      </c>
      <c r="N14" s="27">
        <v>1</v>
      </c>
      <c r="O14" s="27">
        <v>1</v>
      </c>
      <c r="P14" s="27">
        <v>1</v>
      </c>
    </row>
    <row r="15" spans="1:16" x14ac:dyDescent="0.15">
      <c r="B15" s="1" t="s">
        <v>65</v>
      </c>
      <c r="C15" s="28" t="s">
        <v>72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7">
        <v>1</v>
      </c>
      <c r="J15" s="27">
        <v>1</v>
      </c>
      <c r="K15" s="27">
        <v>1</v>
      </c>
      <c r="L15" s="27">
        <v>1</v>
      </c>
      <c r="M15" s="27">
        <v>1</v>
      </c>
      <c r="N15" s="27">
        <v>1</v>
      </c>
      <c r="O15" s="27">
        <v>1</v>
      </c>
      <c r="P15" s="27">
        <v>1</v>
      </c>
    </row>
    <row r="16" spans="1:16" x14ac:dyDescent="0.15">
      <c r="C16" s="28" t="s">
        <v>71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7">
        <v>1</v>
      </c>
      <c r="J16" s="27">
        <v>1</v>
      </c>
      <c r="K16" s="27">
        <v>1</v>
      </c>
      <c r="L16" s="27">
        <v>1</v>
      </c>
      <c r="M16" s="27">
        <v>1</v>
      </c>
      <c r="N16" s="27">
        <v>1</v>
      </c>
      <c r="O16" s="27">
        <v>1</v>
      </c>
      <c r="P16" s="27">
        <v>1</v>
      </c>
    </row>
    <row r="17" spans="1:16" x14ac:dyDescent="0.15">
      <c r="C17" s="28" t="s">
        <v>77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7">
        <v>1</v>
      </c>
      <c r="J17" s="27">
        <v>1</v>
      </c>
      <c r="K17" s="27">
        <v>1</v>
      </c>
      <c r="L17" s="27">
        <v>1</v>
      </c>
      <c r="M17" s="27">
        <v>1</v>
      </c>
      <c r="N17" s="27">
        <v>1</v>
      </c>
      <c r="O17" s="27">
        <v>1</v>
      </c>
      <c r="P17" s="27">
        <v>1</v>
      </c>
    </row>
    <row r="18" spans="1:16" x14ac:dyDescent="0.15">
      <c r="C18" s="28" t="s">
        <v>76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</row>
    <row r="19" spans="1:16" x14ac:dyDescent="0.15">
      <c r="B19" s="1" t="s">
        <v>64</v>
      </c>
      <c r="C19" s="28" t="s">
        <v>72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7">
        <v>1</v>
      </c>
      <c r="J19" s="27">
        <v>1</v>
      </c>
      <c r="K19" s="27">
        <v>1</v>
      </c>
      <c r="L19" s="27">
        <v>1</v>
      </c>
      <c r="M19" s="27">
        <v>1</v>
      </c>
      <c r="N19" s="27">
        <v>1</v>
      </c>
      <c r="O19" s="27">
        <v>1</v>
      </c>
      <c r="P19" s="27">
        <v>1</v>
      </c>
    </row>
    <row r="20" spans="1:16" x14ac:dyDescent="0.15">
      <c r="C20" s="28" t="s">
        <v>71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7">
        <v>1</v>
      </c>
      <c r="J20" s="27">
        <v>1</v>
      </c>
      <c r="K20" s="27">
        <v>1</v>
      </c>
      <c r="L20" s="27">
        <v>1</v>
      </c>
      <c r="M20" s="27">
        <v>1</v>
      </c>
      <c r="N20" s="27">
        <v>1</v>
      </c>
      <c r="O20" s="27">
        <v>1</v>
      </c>
      <c r="P20" s="27">
        <v>1</v>
      </c>
    </row>
    <row r="21" spans="1:16" x14ac:dyDescent="0.15">
      <c r="C21" s="28" t="s">
        <v>77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7">
        <v>1</v>
      </c>
      <c r="J21" s="27">
        <v>1</v>
      </c>
      <c r="K21" s="27">
        <v>1</v>
      </c>
      <c r="L21" s="27">
        <v>1</v>
      </c>
      <c r="M21" s="27">
        <v>1</v>
      </c>
      <c r="N21" s="27">
        <v>1</v>
      </c>
      <c r="O21" s="27">
        <v>1</v>
      </c>
      <c r="P21" s="27">
        <v>1</v>
      </c>
    </row>
    <row r="22" spans="1:16" x14ac:dyDescent="0.15">
      <c r="C22" s="28" t="s">
        <v>76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7">
        <v>1</v>
      </c>
      <c r="J22" s="27">
        <v>1</v>
      </c>
      <c r="K22" s="27">
        <v>1</v>
      </c>
      <c r="L22" s="27">
        <v>1</v>
      </c>
      <c r="M22" s="27">
        <v>1</v>
      </c>
      <c r="N22" s="27">
        <v>1</v>
      </c>
      <c r="O22" s="27">
        <v>1</v>
      </c>
      <c r="P22" s="27">
        <v>1</v>
      </c>
    </row>
    <row r="24" spans="1:16" s="14" customFormat="1" x14ac:dyDescent="0.15">
      <c r="A24" s="18" t="s">
        <v>75</v>
      </c>
    </row>
    <row r="25" spans="1:16" s="29" customFormat="1" ht="26" x14ac:dyDescent="0.15">
      <c r="A25" s="32"/>
      <c r="B25" s="32" t="s">
        <v>57</v>
      </c>
      <c r="C25" s="32" t="s">
        <v>74</v>
      </c>
      <c r="D25" s="24" t="s">
        <v>51</v>
      </c>
      <c r="E25" s="24" t="s">
        <v>50</v>
      </c>
      <c r="F25" s="24" t="s">
        <v>49</v>
      </c>
      <c r="G25" s="24" t="s">
        <v>48</v>
      </c>
      <c r="H25" s="24" t="s">
        <v>47</v>
      </c>
      <c r="I25" s="30" t="s">
        <v>46</v>
      </c>
      <c r="J25" s="30" t="s">
        <v>45</v>
      </c>
      <c r="K25" s="30" t="s">
        <v>44</v>
      </c>
      <c r="L25" s="30" t="s">
        <v>43</v>
      </c>
      <c r="M25" s="30" t="s">
        <v>42</v>
      </c>
      <c r="N25" s="30" t="s">
        <v>41</v>
      </c>
      <c r="O25" s="30" t="s">
        <v>40</v>
      </c>
      <c r="P25" s="30" t="s">
        <v>39</v>
      </c>
    </row>
    <row r="26" spans="1:16" x14ac:dyDescent="0.15">
      <c r="A26" s="2"/>
      <c r="B26" s="1" t="s">
        <v>73</v>
      </c>
      <c r="C26" s="28" t="s">
        <v>72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34">
        <v>1</v>
      </c>
      <c r="J26" s="27">
        <v>1</v>
      </c>
      <c r="K26" s="27">
        <v>1</v>
      </c>
      <c r="L26" s="27">
        <v>1</v>
      </c>
      <c r="M26" s="27">
        <v>1</v>
      </c>
      <c r="N26" s="27">
        <v>1</v>
      </c>
      <c r="O26" s="27">
        <v>1</v>
      </c>
      <c r="P26" s="27">
        <v>1</v>
      </c>
    </row>
    <row r="27" spans="1:16" x14ac:dyDescent="0.15">
      <c r="C27" s="28" t="s">
        <v>71</v>
      </c>
      <c r="D27" s="4">
        <v>1</v>
      </c>
      <c r="E27" s="4">
        <v>1.6</v>
      </c>
      <c r="F27" s="4">
        <v>1.6</v>
      </c>
      <c r="G27" s="4">
        <v>1.6</v>
      </c>
      <c r="H27" s="4">
        <v>1.6</v>
      </c>
      <c r="I27" s="27">
        <v>1</v>
      </c>
      <c r="J27" s="27">
        <v>1</v>
      </c>
      <c r="K27" s="27">
        <v>1</v>
      </c>
      <c r="L27" s="27">
        <v>1</v>
      </c>
      <c r="M27" s="27">
        <v>1</v>
      </c>
      <c r="N27" s="27">
        <v>1</v>
      </c>
      <c r="O27" s="27">
        <v>1</v>
      </c>
      <c r="P27" s="27">
        <v>1</v>
      </c>
    </row>
    <row r="28" spans="1:16" x14ac:dyDescent="0.15">
      <c r="C28" s="28" t="s">
        <v>70</v>
      </c>
      <c r="D28" s="4">
        <v>1</v>
      </c>
      <c r="E28" s="4">
        <v>3.41</v>
      </c>
      <c r="F28" s="4">
        <v>3.41</v>
      </c>
      <c r="G28" s="4">
        <v>3.41</v>
      </c>
      <c r="H28" s="4">
        <v>3.41</v>
      </c>
      <c r="I28" s="27">
        <v>1</v>
      </c>
      <c r="J28" s="27">
        <v>1</v>
      </c>
      <c r="K28" s="27">
        <v>1</v>
      </c>
      <c r="L28" s="27">
        <v>1</v>
      </c>
      <c r="M28" s="27">
        <v>1</v>
      </c>
      <c r="N28" s="27">
        <v>1</v>
      </c>
      <c r="O28" s="27">
        <v>1</v>
      </c>
      <c r="P28" s="27">
        <v>1</v>
      </c>
    </row>
    <row r="29" spans="1:16" x14ac:dyDescent="0.15">
      <c r="C29" s="28" t="s">
        <v>69</v>
      </c>
      <c r="D29" s="4">
        <v>1</v>
      </c>
      <c r="E29" s="4">
        <v>12.33</v>
      </c>
      <c r="F29" s="4">
        <v>12.33</v>
      </c>
      <c r="G29" s="4">
        <v>12.33</v>
      </c>
      <c r="H29" s="4">
        <v>12.33</v>
      </c>
      <c r="I29" s="27">
        <v>1</v>
      </c>
      <c r="J29" s="27">
        <v>1</v>
      </c>
      <c r="K29" s="27">
        <v>1</v>
      </c>
      <c r="L29" s="27">
        <v>1</v>
      </c>
      <c r="M29" s="27">
        <v>1</v>
      </c>
      <c r="N29" s="27">
        <v>1</v>
      </c>
      <c r="O29" s="27">
        <v>1</v>
      </c>
      <c r="P29" s="27">
        <v>1</v>
      </c>
    </row>
    <row r="30" spans="1:16" x14ac:dyDescent="0.15">
      <c r="B30" s="1" t="s">
        <v>55</v>
      </c>
      <c r="C30" s="28" t="s">
        <v>72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27">
        <v>1</v>
      </c>
      <c r="J30" s="27">
        <v>1</v>
      </c>
      <c r="K30" s="27">
        <v>1</v>
      </c>
      <c r="L30" s="27">
        <v>1</v>
      </c>
      <c r="M30" s="27">
        <v>1</v>
      </c>
      <c r="N30" s="27">
        <v>1</v>
      </c>
      <c r="O30" s="27">
        <v>1</v>
      </c>
      <c r="P30" s="27">
        <v>1</v>
      </c>
    </row>
    <row r="31" spans="1:16" x14ac:dyDescent="0.15">
      <c r="C31" s="28" t="s">
        <v>71</v>
      </c>
      <c r="D31" s="4">
        <v>1</v>
      </c>
      <c r="E31" s="4">
        <v>1.92</v>
      </c>
      <c r="F31" s="4">
        <v>1.92</v>
      </c>
      <c r="G31" s="4">
        <v>1.92</v>
      </c>
      <c r="H31" s="4">
        <v>1.92</v>
      </c>
      <c r="I31" s="27">
        <v>1</v>
      </c>
      <c r="J31" s="27">
        <v>1</v>
      </c>
      <c r="K31" s="27">
        <v>1</v>
      </c>
      <c r="L31" s="27">
        <v>1</v>
      </c>
      <c r="M31" s="27">
        <v>1</v>
      </c>
      <c r="N31" s="27">
        <v>1</v>
      </c>
      <c r="O31" s="27">
        <v>1</v>
      </c>
      <c r="P31" s="27">
        <v>1</v>
      </c>
    </row>
    <row r="32" spans="1:16" x14ac:dyDescent="0.15">
      <c r="C32" s="28" t="s">
        <v>70</v>
      </c>
      <c r="D32" s="4">
        <v>1</v>
      </c>
      <c r="E32" s="4">
        <v>4.66</v>
      </c>
      <c r="F32" s="4">
        <v>4.66</v>
      </c>
      <c r="G32" s="4">
        <v>4.66</v>
      </c>
      <c r="H32" s="4">
        <v>4.66</v>
      </c>
      <c r="I32" s="27">
        <v>1</v>
      </c>
      <c r="J32" s="27">
        <v>1</v>
      </c>
      <c r="K32" s="27">
        <v>1</v>
      </c>
      <c r="L32" s="27">
        <v>1</v>
      </c>
      <c r="M32" s="27">
        <v>1</v>
      </c>
      <c r="N32" s="27">
        <v>1</v>
      </c>
      <c r="O32" s="27">
        <v>1</v>
      </c>
      <c r="P32" s="27">
        <v>1</v>
      </c>
    </row>
    <row r="33" spans="1:16" x14ac:dyDescent="0.15">
      <c r="C33" s="28" t="s">
        <v>69</v>
      </c>
      <c r="D33" s="4">
        <v>1</v>
      </c>
      <c r="E33" s="4">
        <v>9.68</v>
      </c>
      <c r="F33" s="4">
        <v>9.68</v>
      </c>
      <c r="G33" s="4">
        <v>9.68</v>
      </c>
      <c r="H33" s="4">
        <v>9.68</v>
      </c>
      <c r="I33" s="27">
        <v>1</v>
      </c>
      <c r="J33" s="27">
        <v>1</v>
      </c>
      <c r="K33" s="27">
        <v>1</v>
      </c>
      <c r="L33" s="27">
        <v>1</v>
      </c>
      <c r="M33" s="27">
        <v>1</v>
      </c>
      <c r="N33" s="27">
        <v>1</v>
      </c>
      <c r="O33" s="27">
        <v>1</v>
      </c>
      <c r="P33" s="27">
        <v>1</v>
      </c>
    </row>
    <row r="34" spans="1:16" x14ac:dyDescent="0.15">
      <c r="B34" s="1" t="s">
        <v>66</v>
      </c>
      <c r="C34" s="28" t="s">
        <v>72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7">
        <v>1</v>
      </c>
      <c r="J34" s="27">
        <v>1</v>
      </c>
      <c r="K34" s="27">
        <v>1</v>
      </c>
      <c r="L34" s="27">
        <v>1</v>
      </c>
      <c r="M34" s="27">
        <v>1</v>
      </c>
      <c r="N34" s="27">
        <v>1</v>
      </c>
      <c r="O34" s="27">
        <v>1</v>
      </c>
      <c r="P34" s="27">
        <v>1</v>
      </c>
    </row>
    <row r="35" spans="1:16" x14ac:dyDescent="0.15">
      <c r="C35" s="28" t="s">
        <v>71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27">
        <v>1</v>
      </c>
      <c r="J35" s="27">
        <v>1</v>
      </c>
      <c r="K35" s="27">
        <v>1</v>
      </c>
      <c r="L35" s="27">
        <v>1</v>
      </c>
      <c r="M35" s="27">
        <v>1</v>
      </c>
      <c r="N35" s="27">
        <v>1</v>
      </c>
      <c r="O35" s="27">
        <v>1</v>
      </c>
      <c r="P35" s="27">
        <v>1</v>
      </c>
    </row>
    <row r="36" spans="1:16" x14ac:dyDescent="0.15">
      <c r="C36" s="28" t="s">
        <v>70</v>
      </c>
      <c r="D36" s="4">
        <v>1</v>
      </c>
      <c r="E36" s="4">
        <v>2.58</v>
      </c>
      <c r="F36" s="4">
        <v>2.58</v>
      </c>
      <c r="G36" s="4">
        <v>2.58</v>
      </c>
      <c r="H36" s="4">
        <v>2.58</v>
      </c>
      <c r="I36" s="27">
        <v>1</v>
      </c>
      <c r="J36" s="27">
        <v>1</v>
      </c>
      <c r="K36" s="27">
        <v>1</v>
      </c>
      <c r="L36" s="27">
        <v>1</v>
      </c>
      <c r="M36" s="27">
        <v>1</v>
      </c>
      <c r="N36" s="27">
        <v>1</v>
      </c>
      <c r="O36" s="27">
        <v>1</v>
      </c>
      <c r="P36" s="27">
        <v>1</v>
      </c>
    </row>
    <row r="37" spans="1:16" x14ac:dyDescent="0.15">
      <c r="C37" s="28" t="s">
        <v>69</v>
      </c>
      <c r="D37" s="4">
        <v>1</v>
      </c>
      <c r="E37" s="4">
        <v>9.6300000000000008</v>
      </c>
      <c r="F37" s="4">
        <v>9.6300000000000008</v>
      </c>
      <c r="G37" s="4">
        <v>9.6300000000000008</v>
      </c>
      <c r="H37" s="4">
        <v>9.6300000000000008</v>
      </c>
      <c r="I37" s="27">
        <v>1</v>
      </c>
      <c r="J37" s="27">
        <v>1</v>
      </c>
      <c r="K37" s="27">
        <v>1</v>
      </c>
      <c r="L37" s="27">
        <v>1</v>
      </c>
      <c r="M37" s="27">
        <v>1</v>
      </c>
      <c r="N37" s="27">
        <v>1</v>
      </c>
      <c r="O37" s="27">
        <v>1</v>
      </c>
      <c r="P37" s="27">
        <v>1</v>
      </c>
    </row>
    <row r="38" spans="1:16" x14ac:dyDescent="0.15">
      <c r="B38" s="1" t="s">
        <v>65</v>
      </c>
      <c r="C38" s="28" t="s">
        <v>72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7">
        <v>1</v>
      </c>
      <c r="J38" s="27">
        <v>1</v>
      </c>
      <c r="K38" s="27">
        <v>1</v>
      </c>
      <c r="L38" s="27">
        <v>1</v>
      </c>
      <c r="M38" s="27">
        <v>1</v>
      </c>
      <c r="N38" s="27">
        <v>1</v>
      </c>
      <c r="O38" s="27">
        <v>1</v>
      </c>
      <c r="P38" s="27">
        <v>1</v>
      </c>
    </row>
    <row r="39" spans="1:16" x14ac:dyDescent="0.15">
      <c r="C39" s="28" t="s">
        <v>71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7">
        <v>1</v>
      </c>
      <c r="J39" s="27">
        <v>1</v>
      </c>
      <c r="K39" s="27">
        <v>1</v>
      </c>
      <c r="L39" s="27">
        <v>1</v>
      </c>
      <c r="M39" s="27">
        <v>1</v>
      </c>
      <c r="N39" s="27">
        <v>1</v>
      </c>
      <c r="O39" s="27">
        <v>1</v>
      </c>
      <c r="P39" s="27">
        <v>1</v>
      </c>
    </row>
    <row r="40" spans="1:16" x14ac:dyDescent="0.15">
      <c r="C40" s="28" t="s">
        <v>70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27">
        <v>1</v>
      </c>
      <c r="J40" s="27">
        <v>1</v>
      </c>
      <c r="K40" s="27">
        <v>1</v>
      </c>
      <c r="L40" s="27">
        <v>1</v>
      </c>
      <c r="M40" s="27">
        <v>1</v>
      </c>
      <c r="N40" s="27">
        <v>1</v>
      </c>
      <c r="O40" s="27">
        <v>1</v>
      </c>
      <c r="P40" s="27">
        <v>1</v>
      </c>
    </row>
    <row r="41" spans="1:16" x14ac:dyDescent="0.15">
      <c r="C41" s="28" t="s">
        <v>69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27">
        <v>1</v>
      </c>
      <c r="J41" s="27">
        <v>1</v>
      </c>
      <c r="K41" s="27">
        <v>1</v>
      </c>
      <c r="L41" s="27">
        <v>1</v>
      </c>
      <c r="M41" s="27">
        <v>1</v>
      </c>
      <c r="N41" s="27">
        <v>1</v>
      </c>
      <c r="O41" s="27">
        <v>1</v>
      </c>
      <c r="P41" s="27">
        <v>1</v>
      </c>
    </row>
    <row r="42" spans="1:16" x14ac:dyDescent="0.15">
      <c r="B42" s="1" t="s">
        <v>64</v>
      </c>
      <c r="C42" s="28" t="s">
        <v>72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7">
        <v>1</v>
      </c>
      <c r="J42" s="27">
        <v>1</v>
      </c>
      <c r="K42" s="27">
        <v>1</v>
      </c>
      <c r="L42" s="27">
        <v>1</v>
      </c>
      <c r="M42" s="27">
        <v>1</v>
      </c>
      <c r="N42" s="27">
        <v>1</v>
      </c>
      <c r="O42" s="27">
        <v>1</v>
      </c>
      <c r="P42" s="27">
        <v>1</v>
      </c>
    </row>
    <row r="43" spans="1:16" x14ac:dyDescent="0.15">
      <c r="C43" s="28" t="s">
        <v>71</v>
      </c>
      <c r="D43" s="4">
        <v>1</v>
      </c>
      <c r="E43" s="4">
        <v>1.65</v>
      </c>
      <c r="F43" s="4">
        <v>1.65</v>
      </c>
      <c r="G43" s="4">
        <v>1.65</v>
      </c>
      <c r="H43" s="4">
        <v>1.65</v>
      </c>
      <c r="I43" s="27">
        <v>1</v>
      </c>
      <c r="J43" s="27">
        <v>1</v>
      </c>
      <c r="K43" s="27">
        <v>1</v>
      </c>
      <c r="L43" s="27">
        <v>1</v>
      </c>
      <c r="M43" s="27">
        <v>1</v>
      </c>
      <c r="N43" s="27">
        <v>1</v>
      </c>
      <c r="O43" s="27">
        <v>1</v>
      </c>
      <c r="P43" s="27">
        <v>1</v>
      </c>
    </row>
    <row r="44" spans="1:16" x14ac:dyDescent="0.15">
      <c r="C44" s="28" t="s">
        <v>70</v>
      </c>
      <c r="D44" s="4">
        <v>1</v>
      </c>
      <c r="E44" s="4">
        <v>2.73</v>
      </c>
      <c r="F44" s="4">
        <v>2.73</v>
      </c>
      <c r="G44" s="4">
        <v>2.73</v>
      </c>
      <c r="H44" s="4">
        <v>2.73</v>
      </c>
      <c r="I44" s="27">
        <v>1</v>
      </c>
      <c r="J44" s="27">
        <v>1</v>
      </c>
      <c r="K44" s="27">
        <v>1</v>
      </c>
      <c r="L44" s="27">
        <v>1</v>
      </c>
      <c r="M44" s="27">
        <v>1</v>
      </c>
      <c r="N44" s="27">
        <v>1</v>
      </c>
      <c r="O44" s="27">
        <v>1</v>
      </c>
      <c r="P44" s="27">
        <v>1</v>
      </c>
    </row>
    <row r="45" spans="1:16" x14ac:dyDescent="0.15">
      <c r="C45" s="28" t="s">
        <v>69</v>
      </c>
      <c r="D45" s="4">
        <v>1</v>
      </c>
      <c r="E45" s="4">
        <v>11.21</v>
      </c>
      <c r="F45" s="4">
        <v>11.21</v>
      </c>
      <c r="G45" s="4">
        <v>11.21</v>
      </c>
      <c r="H45" s="4">
        <v>11.21</v>
      </c>
      <c r="I45" s="27">
        <v>1</v>
      </c>
      <c r="J45" s="27">
        <v>1</v>
      </c>
      <c r="K45" s="27">
        <v>1</v>
      </c>
      <c r="L45" s="27">
        <v>1</v>
      </c>
      <c r="M45" s="27">
        <v>1</v>
      </c>
      <c r="N45" s="27">
        <v>1</v>
      </c>
      <c r="O45" s="27">
        <v>1</v>
      </c>
      <c r="P45" s="27">
        <v>1</v>
      </c>
    </row>
    <row r="46" spans="1:16" x14ac:dyDescent="0.15">
      <c r="C46" s="28"/>
      <c r="D46" s="28"/>
    </row>
    <row r="47" spans="1:16" s="14" customFormat="1" x14ac:dyDescent="0.15">
      <c r="A47" s="18" t="s">
        <v>68</v>
      </c>
    </row>
    <row r="48" spans="1:16" s="29" customFormat="1" ht="26" x14ac:dyDescent="0.15">
      <c r="A48" s="32"/>
      <c r="B48" s="32" t="s">
        <v>57</v>
      </c>
      <c r="C48" s="31" t="s">
        <v>67</v>
      </c>
      <c r="D48" s="30" t="s">
        <v>51</v>
      </c>
      <c r="E48" s="30" t="s">
        <v>50</v>
      </c>
      <c r="F48" s="30" t="s">
        <v>49</v>
      </c>
      <c r="G48" s="30" t="s">
        <v>48</v>
      </c>
      <c r="H48" s="30" t="s">
        <v>47</v>
      </c>
      <c r="I48" s="24" t="s">
        <v>46</v>
      </c>
      <c r="J48" s="24" t="s">
        <v>45</v>
      </c>
      <c r="K48" s="24" t="s">
        <v>44</v>
      </c>
      <c r="L48" s="24" t="s">
        <v>43</v>
      </c>
      <c r="M48" s="30" t="s">
        <v>42</v>
      </c>
      <c r="N48" s="30" t="s">
        <v>41</v>
      </c>
      <c r="O48" s="30" t="s">
        <v>40</v>
      </c>
      <c r="P48" s="30" t="s">
        <v>39</v>
      </c>
    </row>
    <row r="49" spans="1:16" hidden="1" x14ac:dyDescent="0.15">
      <c r="A49" s="2"/>
      <c r="B49" s="1" t="s">
        <v>56</v>
      </c>
      <c r="C49" s="28" t="s">
        <v>60</v>
      </c>
      <c r="D49" s="27">
        <v>1</v>
      </c>
      <c r="E49" s="27">
        <v>1</v>
      </c>
      <c r="F49" s="27">
        <v>1</v>
      </c>
      <c r="G49" s="27">
        <v>1</v>
      </c>
      <c r="H49" s="27">
        <v>1</v>
      </c>
      <c r="I49" s="1">
        <v>1</v>
      </c>
      <c r="J49" s="1">
        <v>1</v>
      </c>
      <c r="K49" s="1">
        <v>1</v>
      </c>
      <c r="L49" s="1">
        <v>1</v>
      </c>
      <c r="M49" s="27">
        <v>1</v>
      </c>
      <c r="N49" s="27">
        <v>1</v>
      </c>
      <c r="O49" s="27">
        <v>1</v>
      </c>
      <c r="P49" s="27">
        <v>1</v>
      </c>
    </row>
    <row r="50" spans="1:16" hidden="1" x14ac:dyDescent="0.15">
      <c r="C50" s="28" t="s">
        <v>59</v>
      </c>
      <c r="D50" s="27">
        <v>1</v>
      </c>
      <c r="E50" s="27">
        <v>1</v>
      </c>
      <c r="F50" s="27">
        <v>1</v>
      </c>
      <c r="G50" s="27">
        <v>1</v>
      </c>
      <c r="H50" s="27">
        <v>1</v>
      </c>
      <c r="I50" s="1">
        <v>1</v>
      </c>
      <c r="J50" s="1">
        <v>1</v>
      </c>
      <c r="K50" s="1">
        <v>1</v>
      </c>
      <c r="L50" s="1">
        <v>1</v>
      </c>
      <c r="M50" s="27">
        <v>1</v>
      </c>
      <c r="N50" s="27">
        <v>1</v>
      </c>
      <c r="O50" s="27">
        <v>1</v>
      </c>
      <c r="P50" s="27">
        <v>1</v>
      </c>
    </row>
    <row r="51" spans="1:16" hidden="1" x14ac:dyDescent="0.15">
      <c r="B51" s="1" t="s">
        <v>55</v>
      </c>
      <c r="C51" s="28" t="s">
        <v>60</v>
      </c>
      <c r="D51" s="27">
        <v>1</v>
      </c>
      <c r="E51" s="27">
        <v>1</v>
      </c>
      <c r="F51" s="27">
        <v>1</v>
      </c>
      <c r="G51" s="27">
        <v>1</v>
      </c>
      <c r="H51" s="27">
        <v>1</v>
      </c>
      <c r="I51" s="1">
        <v>1</v>
      </c>
      <c r="J51" s="1">
        <v>1</v>
      </c>
      <c r="K51" s="1">
        <v>1</v>
      </c>
      <c r="L51" s="1">
        <v>1</v>
      </c>
      <c r="M51" s="27">
        <v>1</v>
      </c>
      <c r="N51" s="27">
        <v>1</v>
      </c>
      <c r="O51" s="27">
        <v>1</v>
      </c>
      <c r="P51" s="27">
        <v>1</v>
      </c>
    </row>
    <row r="52" spans="1:16" hidden="1" x14ac:dyDescent="0.15">
      <c r="C52" s="28" t="s">
        <v>59</v>
      </c>
      <c r="D52" s="27">
        <v>1</v>
      </c>
      <c r="E52" s="27">
        <v>1</v>
      </c>
      <c r="F52" s="27">
        <v>1</v>
      </c>
      <c r="G52" s="27">
        <v>1</v>
      </c>
      <c r="H52" s="27">
        <v>1</v>
      </c>
      <c r="I52" s="1">
        <v>1</v>
      </c>
      <c r="J52" s="1">
        <v>1</v>
      </c>
      <c r="K52" s="1">
        <v>1</v>
      </c>
      <c r="L52" s="1">
        <v>1</v>
      </c>
      <c r="M52" s="27">
        <v>1</v>
      </c>
      <c r="N52" s="27">
        <v>1</v>
      </c>
      <c r="O52" s="27">
        <v>1</v>
      </c>
      <c r="P52" s="27">
        <v>1</v>
      </c>
    </row>
    <row r="53" spans="1:16" hidden="1" x14ac:dyDescent="0.15">
      <c r="B53" s="1" t="s">
        <v>66</v>
      </c>
      <c r="C53" s="28" t="s">
        <v>60</v>
      </c>
      <c r="D53" s="27">
        <v>1</v>
      </c>
      <c r="E53" s="27">
        <v>1</v>
      </c>
      <c r="F53" s="27">
        <v>1</v>
      </c>
      <c r="G53" s="27">
        <v>1</v>
      </c>
      <c r="H53" s="27">
        <v>1</v>
      </c>
      <c r="I53" s="1">
        <v>1</v>
      </c>
      <c r="J53" s="1">
        <v>1</v>
      </c>
      <c r="K53" s="1">
        <v>1</v>
      </c>
      <c r="L53" s="1">
        <v>1</v>
      </c>
      <c r="M53" s="27">
        <v>1</v>
      </c>
      <c r="N53" s="27">
        <v>1</v>
      </c>
      <c r="O53" s="27">
        <v>1</v>
      </c>
      <c r="P53" s="27">
        <v>1</v>
      </c>
    </row>
    <row r="54" spans="1:16" hidden="1" x14ac:dyDescent="0.15">
      <c r="C54" s="28" t="s">
        <v>59</v>
      </c>
      <c r="D54" s="27">
        <v>1</v>
      </c>
      <c r="E54" s="27">
        <v>1</v>
      </c>
      <c r="F54" s="27">
        <v>1</v>
      </c>
      <c r="G54" s="27">
        <v>1</v>
      </c>
      <c r="H54" s="27">
        <v>1</v>
      </c>
      <c r="I54" s="1">
        <v>1</v>
      </c>
      <c r="J54" s="1">
        <v>1</v>
      </c>
      <c r="K54" s="1">
        <v>1</v>
      </c>
      <c r="L54" s="1">
        <v>1</v>
      </c>
      <c r="M54" s="27">
        <v>1</v>
      </c>
      <c r="N54" s="27">
        <v>1</v>
      </c>
      <c r="O54" s="27">
        <v>1</v>
      </c>
      <c r="P54" s="27">
        <v>1</v>
      </c>
    </row>
    <row r="55" spans="1:16" hidden="1" x14ac:dyDescent="0.15">
      <c r="B55" s="1" t="s">
        <v>65</v>
      </c>
      <c r="C55" s="28" t="s">
        <v>60</v>
      </c>
      <c r="D55" s="27">
        <v>1</v>
      </c>
      <c r="E55" s="27">
        <v>1</v>
      </c>
      <c r="F55" s="27">
        <v>1</v>
      </c>
      <c r="G55" s="27">
        <v>1</v>
      </c>
      <c r="H55" s="27">
        <v>1</v>
      </c>
      <c r="I55" s="1">
        <v>1</v>
      </c>
      <c r="J55" s="1">
        <v>1</v>
      </c>
      <c r="K55" s="1">
        <v>1</v>
      </c>
      <c r="L55" s="1">
        <v>1</v>
      </c>
      <c r="M55" s="27">
        <v>1</v>
      </c>
      <c r="N55" s="27">
        <v>1</v>
      </c>
      <c r="O55" s="27">
        <v>1</v>
      </c>
      <c r="P55" s="27">
        <v>1</v>
      </c>
    </row>
    <row r="56" spans="1:16" hidden="1" x14ac:dyDescent="0.15">
      <c r="C56" s="28" t="s">
        <v>59</v>
      </c>
      <c r="D56" s="27">
        <v>1</v>
      </c>
      <c r="E56" s="27">
        <v>1</v>
      </c>
      <c r="F56" s="27">
        <v>1</v>
      </c>
      <c r="G56" s="27">
        <v>1</v>
      </c>
      <c r="H56" s="27">
        <v>1</v>
      </c>
      <c r="I56" s="1">
        <v>1</v>
      </c>
      <c r="J56" s="1">
        <v>1</v>
      </c>
      <c r="K56" s="1">
        <v>1</v>
      </c>
      <c r="L56" s="1">
        <v>1</v>
      </c>
      <c r="M56" s="27">
        <v>1</v>
      </c>
      <c r="N56" s="27">
        <v>1</v>
      </c>
      <c r="O56" s="27">
        <v>1</v>
      </c>
      <c r="P56" s="27">
        <v>1</v>
      </c>
    </row>
    <row r="57" spans="1:16" hidden="1" x14ac:dyDescent="0.15">
      <c r="B57" s="1" t="s">
        <v>64</v>
      </c>
      <c r="C57" s="28" t="s">
        <v>60</v>
      </c>
      <c r="D57" s="27">
        <v>1</v>
      </c>
      <c r="E57" s="27">
        <v>1</v>
      </c>
      <c r="F57" s="27">
        <v>1</v>
      </c>
      <c r="G57" s="27">
        <v>1</v>
      </c>
      <c r="H57" s="27">
        <v>1</v>
      </c>
      <c r="I57" s="1">
        <v>1</v>
      </c>
      <c r="J57" s="1">
        <v>1</v>
      </c>
      <c r="K57" s="1">
        <v>1</v>
      </c>
      <c r="L57" s="1">
        <v>1</v>
      </c>
      <c r="M57" s="27">
        <v>1</v>
      </c>
      <c r="N57" s="27">
        <v>1</v>
      </c>
      <c r="O57" s="27">
        <v>1</v>
      </c>
      <c r="P57" s="27">
        <v>1</v>
      </c>
    </row>
    <row r="58" spans="1:16" hidden="1" x14ac:dyDescent="0.15">
      <c r="C58" s="28" t="s">
        <v>59</v>
      </c>
      <c r="D58" s="27">
        <v>1</v>
      </c>
      <c r="E58" s="27">
        <v>1</v>
      </c>
      <c r="F58" s="27">
        <v>1</v>
      </c>
      <c r="G58" s="27">
        <v>1</v>
      </c>
      <c r="H58" s="27">
        <v>1</v>
      </c>
      <c r="I58" s="1">
        <v>1</v>
      </c>
      <c r="J58" s="1">
        <v>1</v>
      </c>
      <c r="K58" s="1">
        <v>1</v>
      </c>
      <c r="L58" s="1">
        <v>1</v>
      </c>
      <c r="M58" s="27">
        <v>1</v>
      </c>
      <c r="N58" s="27">
        <v>1</v>
      </c>
      <c r="O58" s="27">
        <v>1</v>
      </c>
      <c r="P58" s="27">
        <v>1</v>
      </c>
    </row>
    <row r="59" spans="1:16" x14ac:dyDescent="0.15">
      <c r="A59" s="2"/>
      <c r="B59" s="1" t="s">
        <v>63</v>
      </c>
      <c r="C59" s="28" t="s">
        <v>60</v>
      </c>
      <c r="D59" s="27">
        <v>1</v>
      </c>
      <c r="E59" s="27">
        <v>1</v>
      </c>
      <c r="F59" s="27">
        <v>1</v>
      </c>
      <c r="G59" s="27">
        <v>1</v>
      </c>
      <c r="H59" s="27">
        <v>1</v>
      </c>
      <c r="I59" s="5">
        <v>1</v>
      </c>
      <c r="J59" s="5">
        <v>1</v>
      </c>
      <c r="K59" s="5">
        <v>1</v>
      </c>
      <c r="L59" s="5">
        <v>1</v>
      </c>
      <c r="M59" s="27">
        <v>1</v>
      </c>
      <c r="N59" s="27">
        <v>1</v>
      </c>
      <c r="O59" s="27">
        <v>1</v>
      </c>
      <c r="P59" s="27">
        <v>1</v>
      </c>
    </row>
    <row r="60" spans="1:16" x14ac:dyDescent="0.15">
      <c r="C60" s="28" t="s">
        <v>59</v>
      </c>
      <c r="D60" s="27">
        <v>1</v>
      </c>
      <c r="E60" s="27">
        <v>1</v>
      </c>
      <c r="F60" s="27">
        <v>1</v>
      </c>
      <c r="G60" s="27">
        <v>1</v>
      </c>
      <c r="H60" s="27">
        <v>1</v>
      </c>
      <c r="I60" s="4">
        <v>3.51</v>
      </c>
      <c r="J60" s="4">
        <v>3.51</v>
      </c>
      <c r="K60" s="4">
        <v>3.51</v>
      </c>
      <c r="L60" s="4">
        <v>3.51</v>
      </c>
      <c r="M60" s="27">
        <v>1</v>
      </c>
      <c r="N60" s="27">
        <v>1</v>
      </c>
      <c r="O60" s="27">
        <v>1</v>
      </c>
      <c r="P60" s="27">
        <v>1</v>
      </c>
    </row>
    <row r="61" spans="1:16" x14ac:dyDescent="0.15">
      <c r="B61" s="1" t="s">
        <v>62</v>
      </c>
      <c r="C61" s="28" t="s">
        <v>60</v>
      </c>
      <c r="D61" s="27">
        <v>1</v>
      </c>
      <c r="E61" s="27">
        <v>1</v>
      </c>
      <c r="F61" s="27">
        <v>1</v>
      </c>
      <c r="G61" s="27">
        <v>1</v>
      </c>
      <c r="H61" s="27">
        <v>1</v>
      </c>
      <c r="I61" s="5">
        <v>1</v>
      </c>
      <c r="J61" s="5">
        <v>1</v>
      </c>
      <c r="K61" s="5">
        <v>1</v>
      </c>
      <c r="L61" s="5">
        <v>1</v>
      </c>
      <c r="M61" s="27">
        <v>1</v>
      </c>
      <c r="N61" s="27">
        <v>1</v>
      </c>
      <c r="O61" s="27">
        <v>1</v>
      </c>
      <c r="P61" s="27">
        <v>1</v>
      </c>
    </row>
    <row r="62" spans="1:16" x14ac:dyDescent="0.15">
      <c r="C62" s="28" t="s">
        <v>59</v>
      </c>
      <c r="D62" s="27">
        <v>1</v>
      </c>
      <c r="E62" s="27">
        <v>1</v>
      </c>
      <c r="F62" s="27">
        <v>1</v>
      </c>
      <c r="G62" s="27">
        <v>1</v>
      </c>
      <c r="H62" s="27">
        <v>1</v>
      </c>
      <c r="I62" s="4">
        <v>3.51</v>
      </c>
      <c r="J62" s="4">
        <v>3.51</v>
      </c>
      <c r="K62" s="4">
        <v>3.51</v>
      </c>
      <c r="L62" s="4">
        <v>3.51</v>
      </c>
      <c r="M62" s="27">
        <v>1</v>
      </c>
      <c r="N62" s="27">
        <v>1</v>
      </c>
      <c r="O62" s="27">
        <v>1</v>
      </c>
      <c r="P62" s="27">
        <v>1</v>
      </c>
    </row>
    <row r="63" spans="1:16" x14ac:dyDescent="0.15">
      <c r="B63" s="1" t="s">
        <v>61</v>
      </c>
      <c r="C63" s="28" t="s">
        <v>60</v>
      </c>
      <c r="D63" s="27">
        <v>1</v>
      </c>
      <c r="E63" s="27">
        <v>1</v>
      </c>
      <c r="F63" s="27">
        <v>1</v>
      </c>
      <c r="G63" s="27">
        <v>1</v>
      </c>
      <c r="H63" s="27">
        <v>1</v>
      </c>
      <c r="I63" s="5">
        <v>1</v>
      </c>
      <c r="J63" s="5">
        <v>1</v>
      </c>
      <c r="K63" s="5">
        <v>1</v>
      </c>
      <c r="L63" s="5">
        <v>1</v>
      </c>
      <c r="M63" s="27">
        <v>1</v>
      </c>
      <c r="N63" s="27">
        <v>1</v>
      </c>
      <c r="O63" s="27">
        <v>1</v>
      </c>
      <c r="P63" s="27">
        <v>1</v>
      </c>
    </row>
    <row r="64" spans="1:16" x14ac:dyDescent="0.15">
      <c r="C64" s="28" t="s">
        <v>59</v>
      </c>
      <c r="D64" s="27">
        <v>1</v>
      </c>
      <c r="E64" s="27">
        <v>1</v>
      </c>
      <c r="F64" s="27">
        <v>1</v>
      </c>
      <c r="G64" s="27">
        <v>1</v>
      </c>
      <c r="H64" s="27">
        <v>1</v>
      </c>
      <c r="I64" s="4">
        <v>3.51</v>
      </c>
      <c r="J64" s="4">
        <v>3.51</v>
      </c>
      <c r="K64" s="4">
        <v>3.51</v>
      </c>
      <c r="L64" s="4">
        <v>3.51</v>
      </c>
      <c r="M64" s="27">
        <v>1</v>
      </c>
      <c r="N64" s="27">
        <v>1</v>
      </c>
      <c r="O64" s="27">
        <v>1</v>
      </c>
      <c r="P64" s="27">
        <v>1</v>
      </c>
    </row>
    <row r="65" spans="1:16" x14ac:dyDescent="0.15">
      <c r="C65" s="28"/>
      <c r="D65" s="28"/>
    </row>
    <row r="66" spans="1:16" s="14" customFormat="1" x14ac:dyDescent="0.15">
      <c r="A66" s="18" t="s">
        <v>58</v>
      </c>
    </row>
    <row r="67" spans="1:16" s="29" customFormat="1" ht="26" x14ac:dyDescent="0.15">
      <c r="A67" s="32"/>
      <c r="B67" s="32" t="s">
        <v>57</v>
      </c>
      <c r="C67" s="31" t="s">
        <v>52</v>
      </c>
      <c r="D67" s="24" t="s">
        <v>51</v>
      </c>
      <c r="E67" s="24" t="s">
        <v>50</v>
      </c>
      <c r="F67" s="24" t="s">
        <v>49</v>
      </c>
      <c r="G67" s="24" t="s">
        <v>48</v>
      </c>
      <c r="H67" s="30" t="s">
        <v>47</v>
      </c>
      <c r="I67" s="30" t="s">
        <v>46</v>
      </c>
      <c r="J67" s="30" t="s">
        <v>45</v>
      </c>
      <c r="K67" s="30" t="s">
        <v>44</v>
      </c>
      <c r="L67" s="30" t="s">
        <v>43</v>
      </c>
      <c r="M67" s="30" t="s">
        <v>42</v>
      </c>
      <c r="N67" s="30" t="s">
        <v>41</v>
      </c>
      <c r="O67" s="30" t="s">
        <v>40</v>
      </c>
      <c r="P67" s="30" t="s">
        <v>39</v>
      </c>
    </row>
    <row r="68" spans="1:16" x14ac:dyDescent="0.15">
      <c r="A68" s="2"/>
      <c r="B68" s="1" t="s">
        <v>7</v>
      </c>
      <c r="C68" s="28" t="s">
        <v>38</v>
      </c>
      <c r="D68" s="5">
        <v>1</v>
      </c>
      <c r="E68" s="5">
        <v>1</v>
      </c>
      <c r="F68" s="5">
        <v>1</v>
      </c>
      <c r="G68" s="5">
        <v>1</v>
      </c>
      <c r="H68" s="27">
        <v>1</v>
      </c>
      <c r="I68" s="27">
        <v>1</v>
      </c>
      <c r="J68" s="27">
        <v>1</v>
      </c>
      <c r="K68" s="27">
        <v>1</v>
      </c>
      <c r="L68" s="27">
        <v>1</v>
      </c>
      <c r="M68" s="27">
        <v>1</v>
      </c>
      <c r="N68" s="27">
        <v>1</v>
      </c>
      <c r="O68" s="27">
        <v>1</v>
      </c>
      <c r="P68" s="27">
        <v>1</v>
      </c>
    </row>
    <row r="69" spans="1:16" x14ac:dyDescent="0.15">
      <c r="C69" s="28" t="s">
        <v>37</v>
      </c>
      <c r="D69" s="4">
        <v>2.2799999999999998</v>
      </c>
      <c r="E69" s="4">
        <v>1</v>
      </c>
      <c r="F69" s="4">
        <v>1</v>
      </c>
      <c r="G69" s="4">
        <v>1</v>
      </c>
      <c r="H69" s="27">
        <v>1</v>
      </c>
      <c r="I69" s="27">
        <v>1</v>
      </c>
      <c r="J69" s="27">
        <v>1</v>
      </c>
      <c r="K69" s="27">
        <v>1</v>
      </c>
      <c r="L69" s="27">
        <v>1</v>
      </c>
      <c r="M69" s="27">
        <v>1</v>
      </c>
      <c r="N69" s="27">
        <v>1</v>
      </c>
      <c r="O69" s="27">
        <v>1</v>
      </c>
      <c r="P69" s="27">
        <v>1</v>
      </c>
    </row>
    <row r="70" spans="1:16" x14ac:dyDescent="0.15">
      <c r="C70" s="28" t="s">
        <v>36</v>
      </c>
      <c r="D70" s="4">
        <v>4.62</v>
      </c>
      <c r="E70" s="4">
        <v>1</v>
      </c>
      <c r="F70" s="4">
        <v>1</v>
      </c>
      <c r="G70" s="4">
        <v>1</v>
      </c>
      <c r="H70" s="27">
        <v>1</v>
      </c>
      <c r="I70" s="27">
        <v>1</v>
      </c>
      <c r="J70" s="27">
        <v>1</v>
      </c>
      <c r="K70" s="27">
        <v>1</v>
      </c>
      <c r="L70" s="27">
        <v>1</v>
      </c>
      <c r="M70" s="27">
        <v>1</v>
      </c>
      <c r="N70" s="27">
        <v>1</v>
      </c>
      <c r="O70" s="27">
        <v>1</v>
      </c>
      <c r="P70" s="27">
        <v>1</v>
      </c>
    </row>
    <row r="71" spans="1:16" x14ac:dyDescent="0.15">
      <c r="C71" s="28" t="s">
        <v>35</v>
      </c>
      <c r="D71" s="4">
        <v>10.53</v>
      </c>
      <c r="E71" s="4">
        <v>1</v>
      </c>
      <c r="F71" s="4">
        <v>1</v>
      </c>
      <c r="G71" s="4">
        <v>1</v>
      </c>
      <c r="H71" s="27">
        <v>1</v>
      </c>
      <c r="I71" s="27">
        <v>1</v>
      </c>
      <c r="J71" s="27">
        <v>1</v>
      </c>
      <c r="K71" s="27">
        <v>1</v>
      </c>
      <c r="L71" s="27">
        <v>1</v>
      </c>
      <c r="M71" s="27">
        <v>1</v>
      </c>
      <c r="N71" s="27">
        <v>1</v>
      </c>
      <c r="O71" s="27">
        <v>1</v>
      </c>
      <c r="P71" s="27">
        <v>1</v>
      </c>
    </row>
    <row r="72" spans="1:16" x14ac:dyDescent="0.15">
      <c r="B72" s="1" t="s">
        <v>6</v>
      </c>
      <c r="C72" s="28" t="s">
        <v>38</v>
      </c>
      <c r="D72" s="5">
        <v>1</v>
      </c>
      <c r="E72" s="5">
        <v>1</v>
      </c>
      <c r="F72" s="5">
        <v>1</v>
      </c>
      <c r="G72" s="5">
        <v>1</v>
      </c>
      <c r="H72" s="27">
        <v>1</v>
      </c>
      <c r="I72" s="27">
        <v>1</v>
      </c>
      <c r="J72" s="27">
        <v>1</v>
      </c>
      <c r="K72" s="27">
        <v>1</v>
      </c>
      <c r="L72" s="27">
        <v>1</v>
      </c>
      <c r="M72" s="27">
        <v>1</v>
      </c>
      <c r="N72" s="27">
        <v>1</v>
      </c>
      <c r="O72" s="27">
        <v>1</v>
      </c>
      <c r="P72" s="27">
        <v>1</v>
      </c>
    </row>
    <row r="73" spans="1:16" x14ac:dyDescent="0.15">
      <c r="C73" s="28" t="s">
        <v>37</v>
      </c>
      <c r="D73" s="4">
        <v>1.66</v>
      </c>
      <c r="E73" s="4">
        <v>1</v>
      </c>
      <c r="F73" s="4">
        <v>1</v>
      </c>
      <c r="G73" s="4">
        <v>1</v>
      </c>
      <c r="H73" s="27">
        <v>1</v>
      </c>
      <c r="I73" s="27">
        <v>1</v>
      </c>
      <c r="J73" s="27">
        <v>1</v>
      </c>
      <c r="K73" s="27">
        <v>1</v>
      </c>
      <c r="L73" s="27">
        <v>1</v>
      </c>
      <c r="M73" s="27">
        <v>1</v>
      </c>
      <c r="N73" s="27">
        <v>1</v>
      </c>
      <c r="O73" s="27">
        <v>1</v>
      </c>
      <c r="P73" s="27">
        <v>1</v>
      </c>
    </row>
    <row r="74" spans="1:16" x14ac:dyDescent="0.15">
      <c r="C74" s="28" t="s">
        <v>36</v>
      </c>
      <c r="D74" s="4">
        <v>2.5</v>
      </c>
      <c r="E74" s="4">
        <v>1</v>
      </c>
      <c r="F74" s="4">
        <v>1</v>
      </c>
      <c r="G74" s="4">
        <v>1</v>
      </c>
      <c r="H74" s="27">
        <v>1</v>
      </c>
      <c r="I74" s="27">
        <v>1</v>
      </c>
      <c r="J74" s="27">
        <v>1</v>
      </c>
      <c r="K74" s="27">
        <v>1</v>
      </c>
      <c r="L74" s="27">
        <v>1</v>
      </c>
      <c r="M74" s="27">
        <v>1</v>
      </c>
      <c r="N74" s="27">
        <v>1</v>
      </c>
      <c r="O74" s="27">
        <v>1</v>
      </c>
      <c r="P74" s="27">
        <v>1</v>
      </c>
    </row>
    <row r="75" spans="1:16" x14ac:dyDescent="0.15">
      <c r="C75" s="28" t="s">
        <v>35</v>
      </c>
      <c r="D75" s="4">
        <v>14.97</v>
      </c>
      <c r="E75" s="4">
        <v>1</v>
      </c>
      <c r="F75" s="4">
        <v>1</v>
      </c>
      <c r="G75" s="4">
        <v>1</v>
      </c>
      <c r="H75" s="27">
        <v>1</v>
      </c>
      <c r="I75" s="27">
        <v>1</v>
      </c>
      <c r="J75" s="27">
        <v>1</v>
      </c>
      <c r="K75" s="27">
        <v>1</v>
      </c>
      <c r="L75" s="27">
        <v>1</v>
      </c>
      <c r="M75" s="27">
        <v>1</v>
      </c>
      <c r="N75" s="27">
        <v>1</v>
      </c>
      <c r="O75" s="27">
        <v>1</v>
      </c>
      <c r="P75" s="27">
        <v>1</v>
      </c>
    </row>
    <row r="76" spans="1:16" x14ac:dyDescent="0.15">
      <c r="B76" s="1" t="s">
        <v>5</v>
      </c>
      <c r="C76" s="28" t="s">
        <v>38</v>
      </c>
      <c r="D76" s="5">
        <v>1</v>
      </c>
      <c r="E76" s="5">
        <v>1</v>
      </c>
      <c r="F76" s="5">
        <v>1</v>
      </c>
      <c r="G76" s="5">
        <v>1</v>
      </c>
      <c r="H76" s="27">
        <v>1</v>
      </c>
      <c r="I76" s="27">
        <v>1</v>
      </c>
      <c r="J76" s="27">
        <v>1</v>
      </c>
      <c r="K76" s="27">
        <v>1</v>
      </c>
      <c r="L76" s="27">
        <v>1</v>
      </c>
      <c r="M76" s="27">
        <v>1</v>
      </c>
      <c r="N76" s="27">
        <v>1</v>
      </c>
      <c r="O76" s="27">
        <v>1</v>
      </c>
      <c r="P76" s="27">
        <v>1</v>
      </c>
    </row>
    <row r="77" spans="1:16" x14ac:dyDescent="0.15">
      <c r="C77" s="28" t="s">
        <v>37</v>
      </c>
      <c r="D77" s="5">
        <v>1.66</v>
      </c>
      <c r="E77" s="5">
        <v>1</v>
      </c>
      <c r="F77" s="5">
        <v>1</v>
      </c>
      <c r="G77" s="5">
        <v>1</v>
      </c>
      <c r="H77" s="27">
        <v>1</v>
      </c>
      <c r="I77" s="27">
        <v>1</v>
      </c>
      <c r="J77" s="27">
        <v>1</v>
      </c>
      <c r="K77" s="27">
        <v>1</v>
      </c>
      <c r="L77" s="27">
        <v>1</v>
      </c>
      <c r="M77" s="27">
        <v>1</v>
      </c>
      <c r="N77" s="27">
        <v>1</v>
      </c>
      <c r="O77" s="27">
        <v>1</v>
      </c>
      <c r="P77" s="27">
        <v>1</v>
      </c>
    </row>
    <row r="78" spans="1:16" x14ac:dyDescent="0.15">
      <c r="C78" s="28" t="s">
        <v>36</v>
      </c>
      <c r="D78" s="4">
        <v>2.5</v>
      </c>
      <c r="E78" s="4">
        <v>1</v>
      </c>
      <c r="F78" s="4">
        <v>1</v>
      </c>
      <c r="G78" s="4">
        <v>1</v>
      </c>
      <c r="H78" s="27">
        <v>1</v>
      </c>
      <c r="I78" s="27">
        <v>1</v>
      </c>
      <c r="J78" s="27">
        <v>1</v>
      </c>
      <c r="K78" s="27">
        <v>1</v>
      </c>
      <c r="L78" s="27">
        <v>1</v>
      </c>
      <c r="M78" s="27">
        <v>1</v>
      </c>
      <c r="N78" s="27">
        <v>1</v>
      </c>
      <c r="O78" s="27">
        <v>1</v>
      </c>
      <c r="P78" s="27">
        <v>1</v>
      </c>
    </row>
    <row r="79" spans="1:16" x14ac:dyDescent="0.15">
      <c r="C79" s="28" t="s">
        <v>35</v>
      </c>
      <c r="D79" s="4">
        <v>14.97</v>
      </c>
      <c r="E79" s="4">
        <v>1</v>
      </c>
      <c r="F79" s="4">
        <v>1</v>
      </c>
      <c r="G79" s="4">
        <v>1</v>
      </c>
      <c r="H79" s="27">
        <v>1</v>
      </c>
      <c r="I79" s="27">
        <v>1</v>
      </c>
      <c r="J79" s="27">
        <v>1</v>
      </c>
      <c r="K79" s="27">
        <v>1</v>
      </c>
      <c r="L79" s="27">
        <v>1</v>
      </c>
      <c r="M79" s="27">
        <v>1</v>
      </c>
      <c r="N79" s="27">
        <v>1</v>
      </c>
      <c r="O79" s="27">
        <v>1</v>
      </c>
      <c r="P79" s="27">
        <v>1</v>
      </c>
    </row>
    <row r="80" spans="1:16" x14ac:dyDescent="0.15">
      <c r="B80" s="1" t="s">
        <v>3</v>
      </c>
      <c r="C80" s="28" t="s">
        <v>38</v>
      </c>
      <c r="D80" s="5">
        <v>1</v>
      </c>
      <c r="E80" s="5">
        <v>1</v>
      </c>
      <c r="F80" s="5">
        <v>1</v>
      </c>
      <c r="G80" s="5">
        <v>1</v>
      </c>
      <c r="H80" s="27">
        <v>1</v>
      </c>
      <c r="I80" s="27">
        <v>1</v>
      </c>
      <c r="J80" s="27">
        <v>1</v>
      </c>
      <c r="K80" s="27">
        <v>1</v>
      </c>
      <c r="L80" s="27">
        <v>1</v>
      </c>
      <c r="M80" s="27">
        <v>1</v>
      </c>
      <c r="N80" s="27">
        <v>1</v>
      </c>
      <c r="O80" s="27">
        <v>1</v>
      </c>
      <c r="P80" s="27">
        <v>1</v>
      </c>
    </row>
    <row r="81" spans="2:16" x14ac:dyDescent="0.15">
      <c r="C81" s="28" t="s">
        <v>37</v>
      </c>
      <c r="D81" s="4">
        <v>1</v>
      </c>
      <c r="E81" s="4">
        <v>1</v>
      </c>
      <c r="F81" s="4">
        <v>1</v>
      </c>
      <c r="G81" s="4">
        <v>1</v>
      </c>
      <c r="H81" s="27">
        <v>1</v>
      </c>
      <c r="I81" s="27">
        <v>1</v>
      </c>
      <c r="J81" s="27">
        <v>1</v>
      </c>
      <c r="K81" s="27">
        <v>1</v>
      </c>
      <c r="L81" s="27">
        <v>1</v>
      </c>
      <c r="M81" s="27">
        <v>1</v>
      </c>
      <c r="N81" s="27">
        <v>1</v>
      </c>
      <c r="O81" s="27">
        <v>1</v>
      </c>
      <c r="P81" s="27">
        <v>1</v>
      </c>
    </row>
    <row r="82" spans="2:16" x14ac:dyDescent="0.15">
      <c r="C82" s="28" t="s">
        <v>36</v>
      </c>
      <c r="D82" s="4">
        <v>1</v>
      </c>
      <c r="E82" s="4">
        <v>1</v>
      </c>
      <c r="F82" s="4">
        <v>1</v>
      </c>
      <c r="G82" s="4">
        <v>1</v>
      </c>
      <c r="H82" s="27">
        <v>1</v>
      </c>
      <c r="I82" s="27">
        <v>1</v>
      </c>
      <c r="J82" s="27">
        <v>1</v>
      </c>
      <c r="K82" s="27">
        <v>1</v>
      </c>
      <c r="L82" s="27">
        <v>1</v>
      </c>
      <c r="M82" s="27">
        <v>1</v>
      </c>
      <c r="N82" s="27">
        <v>1</v>
      </c>
      <c r="O82" s="27">
        <v>1</v>
      </c>
      <c r="P82" s="27">
        <v>1</v>
      </c>
    </row>
    <row r="83" spans="2:16" x14ac:dyDescent="0.15">
      <c r="C83" s="28" t="s">
        <v>35</v>
      </c>
      <c r="D83" s="4">
        <v>1</v>
      </c>
      <c r="E83" s="4">
        <v>1</v>
      </c>
      <c r="F83" s="4">
        <v>1</v>
      </c>
      <c r="G83" s="4">
        <v>1</v>
      </c>
      <c r="H83" s="27">
        <v>1</v>
      </c>
      <c r="I83" s="27">
        <v>1</v>
      </c>
      <c r="J83" s="27">
        <v>1</v>
      </c>
      <c r="K83" s="27">
        <v>1</v>
      </c>
      <c r="L83" s="27">
        <v>1</v>
      </c>
      <c r="M83" s="27">
        <v>1</v>
      </c>
      <c r="N83" s="27">
        <v>1</v>
      </c>
      <c r="O83" s="27">
        <v>1</v>
      </c>
      <c r="P83" s="27">
        <v>1</v>
      </c>
    </row>
    <row r="84" spans="2:16" x14ac:dyDescent="0.15">
      <c r="B84" s="1" t="s">
        <v>56</v>
      </c>
      <c r="C84" s="28" t="s">
        <v>38</v>
      </c>
      <c r="D84" s="5">
        <v>1</v>
      </c>
      <c r="E84" s="5">
        <v>1</v>
      </c>
      <c r="F84" s="5">
        <v>1</v>
      </c>
      <c r="G84" s="5">
        <v>1</v>
      </c>
      <c r="H84" s="27">
        <v>1</v>
      </c>
      <c r="I84" s="27">
        <v>1</v>
      </c>
      <c r="J84" s="27">
        <v>1</v>
      </c>
      <c r="K84" s="27">
        <v>1</v>
      </c>
      <c r="L84" s="27">
        <v>1</v>
      </c>
      <c r="M84" s="27">
        <v>1</v>
      </c>
      <c r="N84" s="27">
        <v>1</v>
      </c>
      <c r="O84" s="27">
        <v>1</v>
      </c>
      <c r="P84" s="27">
        <v>1</v>
      </c>
    </row>
    <row r="85" spans="2:16" x14ac:dyDescent="0.15">
      <c r="C85" s="28" t="s">
        <v>37</v>
      </c>
      <c r="D85" s="4">
        <v>1</v>
      </c>
      <c r="E85" s="4">
        <v>2.2799999999999998</v>
      </c>
      <c r="F85" s="4">
        <v>1</v>
      </c>
      <c r="G85" s="4">
        <v>1</v>
      </c>
      <c r="H85" s="33">
        <v>1</v>
      </c>
      <c r="I85" s="27">
        <v>1</v>
      </c>
      <c r="J85" s="27">
        <v>1</v>
      </c>
      <c r="K85" s="27">
        <v>1</v>
      </c>
      <c r="L85" s="27">
        <v>1</v>
      </c>
      <c r="M85" s="27">
        <v>1</v>
      </c>
      <c r="N85" s="27">
        <v>1</v>
      </c>
      <c r="O85" s="27">
        <v>1</v>
      </c>
      <c r="P85" s="27">
        <v>1</v>
      </c>
    </row>
    <row r="86" spans="2:16" x14ac:dyDescent="0.15">
      <c r="C86" s="28" t="s">
        <v>36</v>
      </c>
      <c r="D86" s="4">
        <v>1</v>
      </c>
      <c r="E86" s="4">
        <v>4.62</v>
      </c>
      <c r="F86" s="4">
        <v>1</v>
      </c>
      <c r="G86" s="4">
        <v>1</v>
      </c>
      <c r="H86" s="33">
        <v>1</v>
      </c>
      <c r="I86" s="27">
        <v>1</v>
      </c>
      <c r="J86" s="27">
        <v>1</v>
      </c>
      <c r="K86" s="27">
        <v>1</v>
      </c>
      <c r="L86" s="27">
        <v>1</v>
      </c>
      <c r="M86" s="27">
        <v>1</v>
      </c>
      <c r="N86" s="27">
        <v>1</v>
      </c>
      <c r="O86" s="27">
        <v>1</v>
      </c>
      <c r="P86" s="27">
        <v>1</v>
      </c>
    </row>
    <row r="87" spans="2:16" x14ac:dyDescent="0.15">
      <c r="C87" s="28" t="s">
        <v>35</v>
      </c>
      <c r="D87" s="4">
        <v>1</v>
      </c>
      <c r="E87" s="4">
        <v>10.53</v>
      </c>
      <c r="F87" s="4">
        <v>2.1</v>
      </c>
      <c r="G87" s="4">
        <v>2.1</v>
      </c>
      <c r="H87" s="33">
        <v>1</v>
      </c>
      <c r="I87" s="27">
        <v>1</v>
      </c>
      <c r="J87" s="27">
        <v>1</v>
      </c>
      <c r="K87" s="27">
        <v>1</v>
      </c>
      <c r="L87" s="27">
        <v>1</v>
      </c>
      <c r="M87" s="27">
        <v>1</v>
      </c>
      <c r="N87" s="27">
        <v>1</v>
      </c>
      <c r="O87" s="27">
        <v>1</v>
      </c>
      <c r="P87" s="27">
        <v>1</v>
      </c>
    </row>
    <row r="88" spans="2:16" x14ac:dyDescent="0.15">
      <c r="B88" s="1" t="s">
        <v>55</v>
      </c>
      <c r="C88" s="28" t="s">
        <v>38</v>
      </c>
      <c r="D88" s="5">
        <v>1</v>
      </c>
      <c r="E88" s="5">
        <v>1</v>
      </c>
      <c r="F88" s="5">
        <v>1</v>
      </c>
      <c r="G88" s="5">
        <v>1</v>
      </c>
      <c r="H88" s="27">
        <v>1</v>
      </c>
      <c r="I88" s="27">
        <v>1</v>
      </c>
      <c r="J88" s="27">
        <v>1</v>
      </c>
      <c r="K88" s="27">
        <v>1</v>
      </c>
      <c r="L88" s="27">
        <v>1</v>
      </c>
      <c r="M88" s="27">
        <v>1</v>
      </c>
      <c r="N88" s="27">
        <v>1</v>
      </c>
      <c r="O88" s="27">
        <v>1</v>
      </c>
      <c r="P88" s="27">
        <v>1</v>
      </c>
    </row>
    <row r="89" spans="2:16" x14ac:dyDescent="0.15">
      <c r="C89" s="28" t="s">
        <v>37</v>
      </c>
      <c r="D89" s="4">
        <v>1</v>
      </c>
      <c r="E89" s="4">
        <v>1.66</v>
      </c>
      <c r="F89" s="4">
        <v>1</v>
      </c>
      <c r="G89" s="4">
        <v>1</v>
      </c>
      <c r="H89" s="27">
        <v>1</v>
      </c>
      <c r="I89" s="27">
        <v>1</v>
      </c>
      <c r="J89" s="27">
        <v>1</v>
      </c>
      <c r="K89" s="27">
        <v>1</v>
      </c>
      <c r="L89" s="27">
        <v>1</v>
      </c>
      <c r="M89" s="27">
        <v>1</v>
      </c>
      <c r="N89" s="27">
        <v>1</v>
      </c>
      <c r="O89" s="27">
        <v>1</v>
      </c>
      <c r="P89" s="27">
        <v>1</v>
      </c>
    </row>
    <row r="90" spans="2:16" x14ac:dyDescent="0.15">
      <c r="C90" s="28" t="s">
        <v>36</v>
      </c>
      <c r="D90" s="4">
        <v>1</v>
      </c>
      <c r="E90" s="4">
        <v>2.5</v>
      </c>
      <c r="F90" s="4">
        <v>1</v>
      </c>
      <c r="G90" s="4">
        <v>1</v>
      </c>
      <c r="H90" s="27">
        <v>1</v>
      </c>
      <c r="I90" s="27">
        <v>1</v>
      </c>
      <c r="J90" s="27">
        <v>1</v>
      </c>
      <c r="K90" s="27">
        <v>1</v>
      </c>
      <c r="L90" s="27">
        <v>1</v>
      </c>
      <c r="M90" s="27">
        <v>1</v>
      </c>
      <c r="N90" s="27">
        <v>1</v>
      </c>
      <c r="O90" s="27">
        <v>1</v>
      </c>
      <c r="P90" s="27">
        <v>1</v>
      </c>
    </row>
    <row r="91" spans="2:16" x14ac:dyDescent="0.15">
      <c r="C91" s="28" t="s">
        <v>35</v>
      </c>
      <c r="D91" s="4">
        <v>1</v>
      </c>
      <c r="E91" s="4">
        <v>14.97</v>
      </c>
      <c r="F91" s="4">
        <v>1.92</v>
      </c>
      <c r="G91" s="4">
        <v>1.92</v>
      </c>
      <c r="H91" s="27">
        <v>1</v>
      </c>
      <c r="I91" s="27">
        <v>1</v>
      </c>
      <c r="J91" s="27">
        <v>1</v>
      </c>
      <c r="K91" s="27">
        <v>1</v>
      </c>
      <c r="L91" s="27">
        <v>1</v>
      </c>
      <c r="M91" s="27">
        <v>1</v>
      </c>
      <c r="N91" s="27">
        <v>1</v>
      </c>
      <c r="O91" s="27">
        <v>1</v>
      </c>
      <c r="P91" s="27">
        <v>1</v>
      </c>
    </row>
    <row r="92" spans="2:16" x14ac:dyDescent="0.15">
      <c r="B92" s="1" t="s">
        <v>54</v>
      </c>
      <c r="C92" s="28" t="s">
        <v>38</v>
      </c>
      <c r="D92" s="5">
        <v>1</v>
      </c>
      <c r="E92" s="5">
        <v>1</v>
      </c>
      <c r="F92" s="5">
        <v>1</v>
      </c>
      <c r="G92" s="5">
        <v>1</v>
      </c>
      <c r="H92" s="27">
        <v>1</v>
      </c>
      <c r="I92" s="27">
        <v>1</v>
      </c>
      <c r="J92" s="27">
        <v>1</v>
      </c>
      <c r="K92" s="27">
        <v>1</v>
      </c>
      <c r="L92" s="27">
        <v>1</v>
      </c>
      <c r="M92" s="27">
        <v>1</v>
      </c>
      <c r="N92" s="27">
        <v>1</v>
      </c>
      <c r="O92" s="27">
        <v>1</v>
      </c>
      <c r="P92" s="27">
        <v>1</v>
      </c>
    </row>
    <row r="93" spans="2:16" x14ac:dyDescent="0.15">
      <c r="C93" s="28" t="s">
        <v>37</v>
      </c>
      <c r="D93" s="4">
        <v>1</v>
      </c>
      <c r="E93" s="4">
        <v>1</v>
      </c>
      <c r="F93" s="4">
        <v>1</v>
      </c>
      <c r="G93" s="4">
        <v>1</v>
      </c>
      <c r="H93" s="27">
        <v>1</v>
      </c>
      <c r="I93" s="27">
        <v>1</v>
      </c>
      <c r="J93" s="27">
        <v>1</v>
      </c>
      <c r="K93" s="27">
        <v>1</v>
      </c>
      <c r="L93" s="27">
        <v>1</v>
      </c>
      <c r="M93" s="27">
        <v>1</v>
      </c>
      <c r="N93" s="27">
        <v>1</v>
      </c>
      <c r="O93" s="27">
        <v>1</v>
      </c>
      <c r="P93" s="27">
        <v>1</v>
      </c>
    </row>
    <row r="94" spans="2:16" x14ac:dyDescent="0.15">
      <c r="C94" s="28" t="s">
        <v>36</v>
      </c>
      <c r="D94" s="4">
        <v>1</v>
      </c>
      <c r="E94" s="4">
        <v>1</v>
      </c>
      <c r="F94" s="4">
        <v>1</v>
      </c>
      <c r="G94" s="4">
        <v>1</v>
      </c>
      <c r="H94" s="27">
        <v>1</v>
      </c>
      <c r="I94" s="27">
        <v>1</v>
      </c>
      <c r="J94" s="27">
        <v>1</v>
      </c>
      <c r="K94" s="27">
        <v>1</v>
      </c>
      <c r="L94" s="27">
        <v>1</v>
      </c>
      <c r="M94" s="27">
        <v>1</v>
      </c>
      <c r="N94" s="27">
        <v>1</v>
      </c>
      <c r="O94" s="27">
        <v>1</v>
      </c>
      <c r="P94" s="27">
        <v>1</v>
      </c>
    </row>
    <row r="95" spans="2:16" x14ac:dyDescent="0.15">
      <c r="C95" s="28" t="s">
        <v>35</v>
      </c>
      <c r="D95" s="4">
        <v>1</v>
      </c>
      <c r="E95" s="4">
        <v>1</v>
      </c>
      <c r="F95" s="4">
        <v>1</v>
      </c>
      <c r="G95" s="4">
        <v>1</v>
      </c>
      <c r="H95" s="27">
        <v>1</v>
      </c>
      <c r="I95" s="27">
        <v>1</v>
      </c>
      <c r="J95" s="27">
        <v>1</v>
      </c>
      <c r="K95" s="27">
        <v>1</v>
      </c>
      <c r="L95" s="27">
        <v>1</v>
      </c>
      <c r="M95" s="27">
        <v>1</v>
      </c>
      <c r="N95" s="27">
        <v>1</v>
      </c>
      <c r="O95" s="27">
        <v>1</v>
      </c>
      <c r="P95" s="27">
        <v>1</v>
      </c>
    </row>
    <row r="97" spans="1:16" s="14" customFormat="1" x14ac:dyDescent="0.15">
      <c r="A97" s="18" t="s">
        <v>53</v>
      </c>
    </row>
    <row r="98" spans="1:16" s="29" customFormat="1" ht="26" x14ac:dyDescent="0.15">
      <c r="A98" s="32"/>
      <c r="B98" s="32"/>
      <c r="C98" s="31" t="s">
        <v>52</v>
      </c>
      <c r="D98" s="24" t="s">
        <v>51</v>
      </c>
      <c r="E98" s="24" t="s">
        <v>50</v>
      </c>
      <c r="F98" s="24" t="s">
        <v>49</v>
      </c>
      <c r="G98" s="24" t="s">
        <v>48</v>
      </c>
      <c r="H98" s="30" t="s">
        <v>47</v>
      </c>
      <c r="I98" s="30" t="s">
        <v>46</v>
      </c>
      <c r="J98" s="30" t="s">
        <v>45</v>
      </c>
      <c r="K98" s="30" t="s">
        <v>44</v>
      </c>
      <c r="L98" s="30" t="s">
        <v>43</v>
      </c>
      <c r="M98" s="30" t="s">
        <v>42</v>
      </c>
      <c r="N98" s="30" t="s">
        <v>41</v>
      </c>
      <c r="O98" s="30" t="s">
        <v>40</v>
      </c>
      <c r="P98" s="30" t="s">
        <v>39</v>
      </c>
    </row>
    <row r="99" spans="1:16" x14ac:dyDescent="0.15">
      <c r="A99" s="2"/>
      <c r="B99" s="29"/>
      <c r="C99" s="28" t="s">
        <v>38</v>
      </c>
      <c r="D99" s="5">
        <v>1</v>
      </c>
      <c r="E99" s="5">
        <v>1</v>
      </c>
      <c r="F99" s="5">
        <v>1</v>
      </c>
      <c r="G99" s="5">
        <v>1</v>
      </c>
      <c r="H99" s="27">
        <v>1</v>
      </c>
      <c r="I99" s="27">
        <v>1</v>
      </c>
      <c r="J99" s="27">
        <v>1</v>
      </c>
      <c r="K99" s="27">
        <v>1</v>
      </c>
      <c r="L99" s="27">
        <v>1</v>
      </c>
      <c r="M99" s="27">
        <v>1</v>
      </c>
      <c r="N99" s="27">
        <v>1</v>
      </c>
      <c r="O99" s="27">
        <v>1</v>
      </c>
      <c r="P99" s="27">
        <v>1</v>
      </c>
    </row>
    <row r="100" spans="1:16" x14ac:dyDescent="0.15">
      <c r="C100" s="28" t="s">
        <v>37</v>
      </c>
      <c r="D100" s="4">
        <v>1.26</v>
      </c>
      <c r="E100" s="4">
        <v>1.26</v>
      </c>
      <c r="F100" s="4">
        <v>1</v>
      </c>
      <c r="G100" s="4">
        <v>1</v>
      </c>
      <c r="H100" s="27">
        <v>1</v>
      </c>
      <c r="I100" s="27">
        <v>1</v>
      </c>
      <c r="J100" s="27">
        <v>1</v>
      </c>
      <c r="K100" s="27">
        <v>1</v>
      </c>
      <c r="L100" s="27">
        <v>1</v>
      </c>
      <c r="M100" s="27">
        <v>1</v>
      </c>
      <c r="N100" s="27">
        <v>1</v>
      </c>
      <c r="O100" s="27">
        <v>1</v>
      </c>
      <c r="P100" s="27">
        <v>1</v>
      </c>
    </row>
    <row r="101" spans="1:16" x14ac:dyDescent="0.15">
      <c r="C101" s="28" t="s">
        <v>36</v>
      </c>
      <c r="D101" s="4">
        <v>1.68</v>
      </c>
      <c r="E101" s="4">
        <v>1.68</v>
      </c>
      <c r="F101" s="4">
        <v>1</v>
      </c>
      <c r="G101" s="4">
        <v>1</v>
      </c>
      <c r="H101" s="27">
        <v>1</v>
      </c>
      <c r="I101" s="27">
        <v>1</v>
      </c>
      <c r="J101" s="27">
        <v>1</v>
      </c>
      <c r="K101" s="27">
        <v>1</v>
      </c>
      <c r="L101" s="27">
        <v>1</v>
      </c>
      <c r="M101" s="27">
        <v>1</v>
      </c>
      <c r="N101" s="27">
        <v>1</v>
      </c>
      <c r="O101" s="27">
        <v>1</v>
      </c>
      <c r="P101" s="27">
        <v>1</v>
      </c>
    </row>
    <row r="102" spans="1:16" x14ac:dyDescent="0.15">
      <c r="C102" s="28" t="s">
        <v>35</v>
      </c>
      <c r="D102" s="4">
        <v>2.65</v>
      </c>
      <c r="E102" s="4">
        <v>2.65</v>
      </c>
      <c r="F102" s="4">
        <v>2.0699999999999998</v>
      </c>
      <c r="G102" s="4">
        <v>2.0699999999999998</v>
      </c>
      <c r="H102" s="27">
        <v>1</v>
      </c>
      <c r="I102" s="27">
        <v>1</v>
      </c>
      <c r="J102" s="27">
        <v>1</v>
      </c>
      <c r="K102" s="27">
        <v>1</v>
      </c>
      <c r="L102" s="27">
        <v>1</v>
      </c>
      <c r="M102" s="27">
        <v>1</v>
      </c>
      <c r="N102" s="27">
        <v>1</v>
      </c>
      <c r="O102" s="27">
        <v>1</v>
      </c>
      <c r="P102" s="27">
        <v>1</v>
      </c>
    </row>
    <row r="105" spans="1:16" x14ac:dyDescent="0.15">
      <c r="A105" s="2"/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D146-9822-8949-9710-2B0CED6E1AF5}">
  <sheetPr>
    <tabColor theme="0" tint="-0.34998626667073579"/>
  </sheetPr>
  <dimension ref="A1:G23"/>
  <sheetViews>
    <sheetView zoomScaleNormal="70" workbookViewId="0">
      <selection activeCell="N49" sqref="N49"/>
    </sheetView>
  </sheetViews>
  <sheetFormatPr baseColWidth="10" defaultColWidth="11.5" defaultRowHeight="13" x14ac:dyDescent="0.15"/>
  <cols>
    <col min="1" max="1" width="23.1640625" style="1" customWidth="1"/>
    <col min="2" max="2" width="37.6640625" style="1" customWidth="1"/>
    <col min="3" max="3" width="14.6640625" style="1" customWidth="1"/>
    <col min="4" max="4" width="15.83203125" style="1" customWidth="1"/>
    <col min="5" max="5" width="13.33203125" style="1" customWidth="1"/>
    <col min="6" max="6" width="13.5" style="1" customWidth="1"/>
    <col min="7" max="16384" width="11.5" style="1"/>
  </cols>
  <sheetData>
    <row r="1" spans="1:7" s="14" customFormat="1" ht="14.25" customHeight="1" x14ac:dyDescent="0.15">
      <c r="A1" s="18" t="s">
        <v>100</v>
      </c>
    </row>
    <row r="2" spans="1:7" ht="14.25" customHeight="1" x14ac:dyDescent="0.15">
      <c r="A2" s="2"/>
      <c r="B2" s="35"/>
      <c r="C2" s="2" t="s">
        <v>51</v>
      </c>
      <c r="D2" s="2" t="s">
        <v>50</v>
      </c>
      <c r="E2" s="2" t="s">
        <v>49</v>
      </c>
      <c r="F2" s="2" t="s">
        <v>48</v>
      </c>
      <c r="G2" s="2" t="s">
        <v>47</v>
      </c>
    </row>
    <row r="3" spans="1:7" ht="14.25" customHeight="1" x14ac:dyDescent="0.15">
      <c r="B3" s="3" t="s">
        <v>99</v>
      </c>
      <c r="C3" s="4" t="s">
        <v>98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15">
      <c r="A4" s="2"/>
      <c r="B4" s="6" t="s">
        <v>97</v>
      </c>
      <c r="C4" s="4">
        <v>1.04</v>
      </c>
      <c r="D4" s="4">
        <v>1.04</v>
      </c>
      <c r="E4" s="4">
        <v>1.04</v>
      </c>
      <c r="F4" s="4">
        <v>1.04</v>
      </c>
      <c r="G4" s="4">
        <v>1.04</v>
      </c>
    </row>
    <row r="5" spans="1:7" ht="14.25" customHeight="1" x14ac:dyDescent="0.15">
      <c r="A5" s="10" t="s">
        <v>96</v>
      </c>
    </row>
    <row r="6" spans="1:7" ht="14.25" hidden="1" customHeight="1" x14ac:dyDescent="0.15">
      <c r="A6" s="2" t="s">
        <v>95</v>
      </c>
      <c r="B6" s="28" t="s">
        <v>94</v>
      </c>
      <c r="C6" s="28">
        <v>1</v>
      </c>
      <c r="D6" s="28">
        <v>1</v>
      </c>
      <c r="E6" s="28">
        <v>1</v>
      </c>
      <c r="F6" s="28">
        <v>1</v>
      </c>
      <c r="G6" s="28">
        <v>1</v>
      </c>
    </row>
    <row r="7" spans="1:7" ht="14.25" hidden="1" customHeight="1" x14ac:dyDescent="0.15">
      <c r="B7" s="28" t="s">
        <v>93</v>
      </c>
      <c r="C7" s="28">
        <v>1</v>
      </c>
      <c r="D7" s="28">
        <v>1</v>
      </c>
      <c r="E7" s="28">
        <v>1.43</v>
      </c>
      <c r="F7" s="28">
        <v>1.43</v>
      </c>
      <c r="G7" s="28">
        <v>1</v>
      </c>
    </row>
    <row r="8" spans="1:7" ht="14.25" hidden="1" customHeight="1" x14ac:dyDescent="0.15">
      <c r="B8" s="28" t="s">
        <v>92</v>
      </c>
      <c r="C8" s="28">
        <v>1</v>
      </c>
      <c r="D8" s="28">
        <v>1</v>
      </c>
      <c r="E8" s="28">
        <v>1.6</v>
      </c>
      <c r="F8" s="28">
        <v>1.6</v>
      </c>
      <c r="G8" s="28">
        <v>1</v>
      </c>
    </row>
    <row r="9" spans="1:7" ht="14.25" hidden="1" customHeight="1" x14ac:dyDescent="0.15">
      <c r="B9" s="28" t="s">
        <v>91</v>
      </c>
      <c r="C9" s="28">
        <v>1</v>
      </c>
      <c r="D9" s="28">
        <v>1</v>
      </c>
      <c r="E9" s="28">
        <v>1.6</v>
      </c>
      <c r="F9" s="28">
        <v>1.6</v>
      </c>
      <c r="G9" s="28">
        <v>1</v>
      </c>
    </row>
    <row r="10" spans="1:7" ht="14.25" hidden="1" customHeight="1" x14ac:dyDescent="0.15">
      <c r="B10" s="28" t="s">
        <v>90</v>
      </c>
      <c r="C10" s="28">
        <v>1</v>
      </c>
      <c r="D10" s="28">
        <v>1</v>
      </c>
      <c r="E10" s="28">
        <v>2.39</v>
      </c>
      <c r="F10" s="28">
        <v>2.39</v>
      </c>
      <c r="G10" s="28">
        <v>1</v>
      </c>
    </row>
    <row r="11" spans="1:7" ht="14.25" hidden="1" customHeight="1" x14ac:dyDescent="0.15">
      <c r="B11" s="28"/>
      <c r="C11" s="28"/>
      <c r="D11" s="28"/>
      <c r="E11" s="28"/>
      <c r="F11" s="28"/>
      <c r="G11" s="28"/>
    </row>
    <row r="12" spans="1:7" ht="14.25" customHeight="1" x14ac:dyDescent="0.15">
      <c r="B12" s="6" t="s">
        <v>89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ht="14.25" customHeight="1" x14ac:dyDescent="0.15">
      <c r="B13" s="6" t="s">
        <v>88</v>
      </c>
      <c r="C13" s="4">
        <v>1</v>
      </c>
      <c r="D13" s="4">
        <v>1</v>
      </c>
      <c r="E13" s="4">
        <f>1/(1 + (E7-1)*(1-food_insecure))</f>
        <v>0.78419071518193229</v>
      </c>
      <c r="F13" s="4">
        <f>1/(1 + (F7-1)*(1-food_insecure))</f>
        <v>0.78419071518193229</v>
      </c>
      <c r="G13" s="4">
        <v>1</v>
      </c>
    </row>
    <row r="14" spans="1:7" ht="14.25" customHeight="1" x14ac:dyDescent="0.15">
      <c r="B14" s="6" t="s">
        <v>87</v>
      </c>
      <c r="C14" s="4">
        <v>1</v>
      </c>
      <c r="D14" s="4">
        <v>1</v>
      </c>
      <c r="E14" s="4">
        <f t="shared" ref="E14:F16" si="0">1 / (E$10/E$9)</f>
        <v>0.66945606694560678</v>
      </c>
      <c r="F14" s="4">
        <f t="shared" si="0"/>
        <v>0.66945606694560678</v>
      </c>
      <c r="G14" s="4">
        <v>1</v>
      </c>
    </row>
    <row r="15" spans="1:7" ht="14.25" customHeight="1" x14ac:dyDescent="0.15">
      <c r="B15" s="6" t="s">
        <v>86</v>
      </c>
      <c r="C15" s="4">
        <v>1</v>
      </c>
      <c r="D15" s="4">
        <v>1</v>
      </c>
      <c r="E15" s="4">
        <f t="shared" si="0"/>
        <v>0.66945606694560678</v>
      </c>
      <c r="F15" s="4">
        <f t="shared" si="0"/>
        <v>0.66945606694560678</v>
      </c>
      <c r="G15" s="4">
        <v>1</v>
      </c>
    </row>
    <row r="16" spans="1:7" ht="14.25" customHeight="1" x14ac:dyDescent="0.15">
      <c r="B16" s="6" t="s">
        <v>85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7" spans="1:7" ht="14.25" customHeight="1" x14ac:dyDescent="0.15"/>
    <row r="18" spans="1:7" s="14" customFormat="1" ht="14.25" customHeight="1" x14ac:dyDescent="0.15">
      <c r="A18" s="18" t="s">
        <v>84</v>
      </c>
    </row>
    <row r="19" spans="1:7" ht="14.25" customHeight="1" x14ac:dyDescent="0.15">
      <c r="B19" s="6" t="s">
        <v>83</v>
      </c>
      <c r="C19" s="4">
        <v>5.16</v>
      </c>
      <c r="D19" s="4">
        <v>5.16</v>
      </c>
      <c r="E19" s="4">
        <v>1</v>
      </c>
      <c r="F19" s="4">
        <v>1</v>
      </c>
      <c r="G19" s="4">
        <v>1</v>
      </c>
    </row>
    <row r="20" spans="1:7" ht="14.25" customHeight="1" x14ac:dyDescent="0.15">
      <c r="A20" s="2"/>
      <c r="B20" s="6" t="s">
        <v>82</v>
      </c>
      <c r="C20" s="4">
        <v>1.04</v>
      </c>
      <c r="D20" s="4">
        <v>1.04</v>
      </c>
      <c r="E20" s="4">
        <v>1.04</v>
      </c>
      <c r="F20" s="4">
        <v>1.04</v>
      </c>
      <c r="G20" s="4">
        <v>1.04</v>
      </c>
    </row>
    <row r="21" spans="1:7" ht="14.25" customHeight="1" x14ac:dyDescent="0.15">
      <c r="A21" s="2"/>
      <c r="B21" s="6" t="s">
        <v>81</v>
      </c>
      <c r="C21" s="4">
        <v>1.04</v>
      </c>
      <c r="D21" s="4">
        <v>1.04</v>
      </c>
      <c r="E21" s="4">
        <v>1.04</v>
      </c>
      <c r="F21" s="4">
        <v>1.04</v>
      </c>
      <c r="G21" s="4">
        <v>1.04</v>
      </c>
    </row>
    <row r="22" spans="1:7" ht="14.25" customHeight="1" x14ac:dyDescent="0.15">
      <c r="A22" s="2"/>
      <c r="B22" s="6" t="s">
        <v>80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</row>
    <row r="23" spans="1:7" ht="14.25" customHeight="1" x14ac:dyDescent="0.15"/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8217-9EAE-DE4C-92EB-949BD9BE1394}">
  <sheetPr>
    <tabColor rgb="FFFFFF00"/>
  </sheetPr>
  <dimension ref="A1:F15"/>
  <sheetViews>
    <sheetView workbookViewId="0">
      <selection activeCell="K30" sqref="K30"/>
    </sheetView>
  </sheetViews>
  <sheetFormatPr baseColWidth="10" defaultColWidth="14.5" defaultRowHeight="15.75" customHeight="1" x14ac:dyDescent="0.15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15">
      <c r="A1" s="35" t="s">
        <v>110</v>
      </c>
      <c r="B1" s="2"/>
      <c r="C1" s="2" t="s">
        <v>30</v>
      </c>
      <c r="D1" s="2" t="s">
        <v>32</v>
      </c>
      <c r="E1" s="2" t="s">
        <v>31</v>
      </c>
      <c r="F1" s="35" t="s">
        <v>33</v>
      </c>
    </row>
    <row r="2" spans="1:6" ht="15.75" customHeight="1" x14ac:dyDescent="0.15">
      <c r="A2" s="1" t="s">
        <v>109</v>
      </c>
      <c r="B2" s="1" t="s">
        <v>102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15">
      <c r="B3" s="1" t="s">
        <v>101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15">
      <c r="A4" s="1" t="s">
        <v>108</v>
      </c>
      <c r="B4" s="1" t="s">
        <v>102</v>
      </c>
      <c r="C4" s="4">
        <v>0.23</v>
      </c>
      <c r="D4" s="4">
        <v>0.23</v>
      </c>
      <c r="E4" s="4">
        <v>0</v>
      </c>
      <c r="F4" s="4">
        <v>0</v>
      </c>
    </row>
    <row r="5" spans="1:6" ht="15.75" customHeight="1" x14ac:dyDescent="0.15">
      <c r="B5" s="1" t="s">
        <v>101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15">
      <c r="A6" s="1" t="s">
        <v>107</v>
      </c>
      <c r="B6" s="1" t="s">
        <v>102</v>
      </c>
      <c r="C6" s="4">
        <v>0.23</v>
      </c>
      <c r="D6" s="4">
        <v>0.23</v>
      </c>
      <c r="E6" s="4">
        <v>0</v>
      </c>
      <c r="F6" s="4">
        <v>0</v>
      </c>
    </row>
    <row r="7" spans="1:6" ht="15.75" customHeight="1" x14ac:dyDescent="0.15">
      <c r="B7" s="1" t="s">
        <v>101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15">
      <c r="A8" s="1" t="s">
        <v>106</v>
      </c>
      <c r="B8" s="1" t="s">
        <v>102</v>
      </c>
      <c r="C8" s="4">
        <v>0.15</v>
      </c>
      <c r="D8" s="4">
        <v>0.15</v>
      </c>
      <c r="E8" s="4">
        <v>0</v>
      </c>
      <c r="F8" s="4">
        <v>0</v>
      </c>
    </row>
    <row r="9" spans="1:6" ht="15.75" customHeight="1" x14ac:dyDescent="0.15">
      <c r="B9" s="1" t="s">
        <v>101</v>
      </c>
      <c r="C9" s="4">
        <v>1</v>
      </c>
      <c r="D9" s="4">
        <v>1</v>
      </c>
      <c r="E9" s="4">
        <v>1</v>
      </c>
      <c r="F9" s="4">
        <v>1</v>
      </c>
    </row>
    <row r="10" spans="1:6" ht="15.75" customHeight="1" x14ac:dyDescent="0.15">
      <c r="A10" s="1" t="s">
        <v>105</v>
      </c>
      <c r="B10" s="1" t="s">
        <v>102</v>
      </c>
      <c r="C10" s="4">
        <v>0.15</v>
      </c>
      <c r="D10" s="4">
        <v>0.15</v>
      </c>
      <c r="E10" s="4">
        <v>0</v>
      </c>
      <c r="F10" s="4">
        <v>0</v>
      </c>
    </row>
    <row r="11" spans="1:6" ht="15.75" customHeight="1" x14ac:dyDescent="0.15">
      <c r="B11" s="1" t="s">
        <v>101</v>
      </c>
      <c r="C11" s="4">
        <v>1</v>
      </c>
      <c r="D11" s="4">
        <v>1</v>
      </c>
      <c r="E11" s="4">
        <v>1</v>
      </c>
      <c r="F11" s="4">
        <v>1</v>
      </c>
    </row>
    <row r="12" spans="1:6" ht="15.75" customHeight="1" x14ac:dyDescent="0.15">
      <c r="A12" s="1" t="s">
        <v>104</v>
      </c>
      <c r="B12" s="1" t="s">
        <v>102</v>
      </c>
      <c r="C12" s="4">
        <v>0.35</v>
      </c>
      <c r="D12" s="4">
        <v>0.35</v>
      </c>
      <c r="E12" s="4">
        <v>0</v>
      </c>
      <c r="F12" s="4">
        <v>0</v>
      </c>
    </row>
    <row r="13" spans="1:6" ht="15.75" customHeight="1" x14ac:dyDescent="0.15">
      <c r="B13" s="1" t="s">
        <v>101</v>
      </c>
      <c r="C13" s="4">
        <v>1</v>
      </c>
      <c r="D13" s="4">
        <v>1</v>
      </c>
      <c r="E13" s="4">
        <v>0</v>
      </c>
      <c r="F13" s="4">
        <v>0</v>
      </c>
    </row>
    <row r="14" spans="1:6" ht="15.75" customHeight="1" x14ac:dyDescent="0.15">
      <c r="A14" s="28" t="s">
        <v>103</v>
      </c>
      <c r="B14" s="1" t="s">
        <v>102</v>
      </c>
      <c r="C14" s="4">
        <v>0.35</v>
      </c>
      <c r="D14" s="4">
        <v>0.35</v>
      </c>
      <c r="E14" s="4">
        <v>0</v>
      </c>
      <c r="F14" s="4">
        <v>0</v>
      </c>
    </row>
    <row r="15" spans="1:6" ht="15.75" customHeight="1" x14ac:dyDescent="0.15">
      <c r="B15" s="1" t="s">
        <v>101</v>
      </c>
      <c r="C15" s="4">
        <v>1</v>
      </c>
      <c r="D15" s="4">
        <v>1</v>
      </c>
      <c r="E15" s="4">
        <v>0</v>
      </c>
      <c r="F15" s="4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Programs impacted population</vt:lpstr>
      <vt:lpstr>Program risk areas</vt:lpstr>
      <vt:lpstr>Population risk areas</vt:lpstr>
      <vt:lpstr>IYCF package odds ratios</vt:lpstr>
      <vt:lpstr>Appropriate breastfeeding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Programs birth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2018-05-04T04:56:27Z</dcterms:created>
  <dcterms:modified xsi:type="dcterms:W3CDTF">2018-05-07T08:44:54Z</dcterms:modified>
</cp:coreProperties>
</file>