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544ABEB-FA81-4F2D-9D00-50BC8A6E5FD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<sst xmlns="http://schemas.openxmlformats.org/spreadsheetml/2006/main" count="1109" uniqueCount="272">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</sst>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2583829</v>
      </c>
    </row>
    <row r="8" spans="1:3" ht="15" customHeight="1" x14ac:dyDescent="0.25">
      <c r="B8" s="7" t="s">
        <v>106</v>
      </c>
      <c r="C8" s="66">
        <v>0.38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0.38866821289062498</v>
      </c>
    </row>
    <row r="11" spans="1:3" ht="15" customHeight="1" x14ac:dyDescent="0.25">
      <c r="B11" s="7" t="s">
        <v>108</v>
      </c>
      <c r="C11" s="66">
        <v>0.53799999999999992</v>
      </c>
    </row>
    <row r="12" spans="1:3" ht="15" customHeight="1" x14ac:dyDescent="0.25">
      <c r="B12" s="7" t="s">
        <v>109</v>
      </c>
      <c r="C12" s="66">
        <v>0.48200000000000004</v>
      </c>
    </row>
    <row r="13" spans="1:3" ht="15" customHeight="1" x14ac:dyDescent="0.25">
      <c r="B13" s="7" t="s">
        <v>110</v>
      </c>
      <c r="C13" s="66">
        <v>0.52600000000000002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7.9199999999999993E-2</v>
      </c>
    </row>
    <row r="24" spans="1:3" ht="15" customHeight="1" x14ac:dyDescent="0.25">
      <c r="B24" s="20" t="s">
        <v>102</v>
      </c>
      <c r="C24" s="67">
        <v>0.43070000000000003</v>
      </c>
    </row>
    <row r="25" spans="1:3" ht="15" customHeight="1" x14ac:dyDescent="0.25">
      <c r="B25" s="20" t="s">
        <v>103</v>
      </c>
      <c r="C25" s="67">
        <v>0.37840000000000001</v>
      </c>
    </row>
    <row r="26" spans="1:3" ht="15" customHeight="1" x14ac:dyDescent="0.25">
      <c r="B26" s="20" t="s">
        <v>104</v>
      </c>
      <c r="C26" s="67">
        <v>0.11169999999999999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</v>
      </c>
    </row>
    <row r="30" spans="1:3" ht="14.25" customHeight="1" x14ac:dyDescent="0.25">
      <c r="B30" s="30" t="s">
        <v>76</v>
      </c>
      <c r="C30" s="69">
        <v>5.0999999999999997E-2</v>
      </c>
    </row>
    <row r="31" spans="1:3" ht="14.25" customHeight="1" x14ac:dyDescent="0.25">
      <c r="B31" s="30" t="s">
        <v>77</v>
      </c>
      <c r="C31" s="69">
        <v>0.11699999999999999</v>
      </c>
    </row>
    <row r="32" spans="1:3" ht="14.25" customHeight="1" x14ac:dyDescent="0.25">
      <c r="B32" s="30" t="s">
        <v>78</v>
      </c>
      <c r="C32" s="69">
        <v>0.60199999999999998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20.5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45.4</v>
      </c>
      <c r="D39" s="17"/>
      <c r="E39" s="17"/>
    </row>
    <row r="40" spans="1:5" ht="15" customHeight="1" x14ac:dyDescent="0.25">
      <c r="B40" s="16" t="s">
        <v>171</v>
      </c>
      <c r="C40" s="68">
        <v>3.15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1.5600000000000001E-2</v>
      </c>
      <c r="D45" s="17"/>
    </row>
    <row r="46" spans="1:5" ht="15.75" customHeight="1" x14ac:dyDescent="0.25">
      <c r="B46" s="16" t="s">
        <v>11</v>
      </c>
      <c r="C46" s="67">
        <v>8.1699999999999995E-2</v>
      </c>
      <c r="D46" s="17"/>
    </row>
    <row r="47" spans="1:5" ht="15.75" customHeight="1" x14ac:dyDescent="0.25">
      <c r="B47" s="16" t="s">
        <v>12</v>
      </c>
      <c r="C47" s="67">
        <v>0.27479999999999999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0.62790000000000012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3.3463748263550004</v>
      </c>
      <c r="D51" s="17"/>
    </row>
    <row r="52" spans="1:4" ht="15" customHeight="1" x14ac:dyDescent="0.25">
      <c r="B52" s="16" t="s">
        <v>125</v>
      </c>
      <c r="C52" s="65">
        <v>3.5819620513199997</v>
      </c>
    </row>
    <row r="53" spans="1:4" ht="15.75" customHeight="1" x14ac:dyDescent="0.25">
      <c r="B53" s="16" t="s">
        <v>126</v>
      </c>
      <c r="C53" s="65">
        <v>3.5819620513199997</v>
      </c>
    </row>
    <row r="54" spans="1:4" ht="15.75" customHeight="1" x14ac:dyDescent="0.25">
      <c r="B54" s="16" t="s">
        <v>127</v>
      </c>
      <c r="C54" s="65">
        <v>2.85421355204</v>
      </c>
    </row>
    <row r="55" spans="1:4" ht="15.75" customHeight="1" x14ac:dyDescent="0.25">
      <c r="B55" s="16" t="s">
        <v>128</v>
      </c>
      <c r="C55" s="65">
        <v>2.85421355204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0.39708931665105424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 x14ac:dyDescent="0.25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0.23582</v>
      </c>
      <c r="E3" s="26">
        <f>frac_mam_12_23months * 2.6</f>
        <v>0.22542000000000001</v>
      </c>
      <c r="F3" s="26">
        <f>frac_mam_24_59months * 2.6</f>
        <v>0.18928</v>
      </c>
    </row>
    <row r="4" spans="1:6" ht="15.75" customHeight="1" x14ac:dyDescent="0.25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5.0700000000000002E-2</v>
      </c>
      <c r="E4" s="26">
        <f>frac_sam_12_23months * 2.6</f>
        <v>5.4859999999999992E-2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542632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639379.7463134143</v>
      </c>
      <c r="I2" s="22">
        <f>G2-H2</f>
        <v>2647620.2536865855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549960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648014.28091694799</v>
      </c>
      <c r="I3" s="22">
        <f t="shared" ref="I3:I15" si="3">G3-H3</f>
        <v>2696985.7190830521</v>
      </c>
    </row>
    <row r="4" spans="1:9" ht="15.75" customHeight="1" x14ac:dyDescent="0.25">
      <c r="A4" s="92">
        <f t="shared" si="2"/>
        <v>2021</v>
      </c>
      <c r="B4" s="74">
        <v>558628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658227.72878040734</v>
      </c>
      <c r="I4" s="22">
        <f t="shared" si="3"/>
        <v>2744772.2712195925</v>
      </c>
    </row>
    <row r="5" spans="1:9" ht="15.75" customHeight="1" x14ac:dyDescent="0.25">
      <c r="A5" s="92">
        <f t="shared" si="2"/>
        <v>2022</v>
      </c>
      <c r="B5" s="74">
        <v>566369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667348.89859017183</v>
      </c>
      <c r="I5" s="22">
        <f t="shared" si="3"/>
        <v>2797651.1014098283</v>
      </c>
    </row>
    <row r="6" spans="1:9" ht="15.75" customHeight="1" x14ac:dyDescent="0.25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 x14ac:dyDescent="0.25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 x14ac:dyDescent="0.25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 x14ac:dyDescent="0.25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 x14ac:dyDescent="0.25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 x14ac:dyDescent="0.25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 x14ac:dyDescent="0.25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 x14ac:dyDescent="0.25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4.7792052500000001E-2</v>
      </c>
    </row>
    <row r="4" spans="1:8" ht="15.75" customHeight="1" x14ac:dyDescent="0.25">
      <c r="B4" s="24" t="s">
        <v>7</v>
      </c>
      <c r="C4" s="76">
        <v>0.23818782400931876</v>
      </c>
    </row>
    <row r="5" spans="1:8" ht="15.75" customHeight="1" x14ac:dyDescent="0.25">
      <c r="B5" s="24" t="s">
        <v>8</v>
      </c>
      <c r="C5" s="76">
        <v>0.12572425573731205</v>
      </c>
    </row>
    <row r="6" spans="1:8" ht="15.75" customHeight="1" x14ac:dyDescent="0.25">
      <c r="B6" s="24" t="s">
        <v>10</v>
      </c>
      <c r="C6" s="76">
        <v>0.15042116338683748</v>
      </c>
    </row>
    <row r="7" spans="1:8" ht="15.75" customHeight="1" x14ac:dyDescent="0.25">
      <c r="B7" s="24" t="s">
        <v>13</v>
      </c>
      <c r="C7" s="76">
        <v>0.17790910418130651</v>
      </c>
    </row>
    <row r="8" spans="1:8" ht="15.75" customHeight="1" x14ac:dyDescent="0.25">
      <c r="B8" s="24" t="s">
        <v>14</v>
      </c>
      <c r="C8" s="76">
        <v>5.049179487118677E-3</v>
      </c>
    </row>
    <row r="9" spans="1:8" ht="15.75" customHeight="1" x14ac:dyDescent="0.25">
      <c r="B9" s="24" t="s">
        <v>27</v>
      </c>
      <c r="C9" s="76">
        <v>8.2993960799434371E-2</v>
      </c>
    </row>
    <row r="10" spans="1:8" ht="15.75" customHeight="1" x14ac:dyDescent="0.25">
      <c r="B10" s="24" t="s">
        <v>15</v>
      </c>
      <c r="C10" s="76">
        <v>0.17192245989867205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 x14ac:dyDescent="0.25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 x14ac:dyDescent="0.25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 x14ac:dyDescent="0.25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 x14ac:dyDescent="0.25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 x14ac:dyDescent="0.25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 x14ac:dyDescent="0.25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 x14ac:dyDescent="0.25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 x14ac:dyDescent="0.25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0.15820000000000001</v>
      </c>
    </row>
    <row r="29" spans="1:8" ht="15.75" customHeight="1" x14ac:dyDescent="0.25">
      <c r="B29" s="24" t="s">
        <v>41</v>
      </c>
      <c r="C29" s="76">
        <v>0.16899999999999998</v>
      </c>
    </row>
    <row r="30" spans="1:8" ht="15.75" customHeight="1" x14ac:dyDescent="0.25">
      <c r="B30" s="24" t="s">
        <v>42</v>
      </c>
      <c r="C30" s="76">
        <v>0.105</v>
      </c>
    </row>
    <row r="31" spans="1:8" ht="15.75" customHeight="1" x14ac:dyDescent="0.25">
      <c r="B31" s="24" t="s">
        <v>43</v>
      </c>
      <c r="C31" s="76">
        <v>0.1106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8.3100000000000007E-2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0.68075386565848217</v>
      </c>
      <c r="D2" s="77">
        <v>0.71589999999999998</v>
      </c>
      <c r="E2" s="77">
        <v>0.68620000000000003</v>
      </c>
      <c r="F2" s="77">
        <v>0.49959999999999999</v>
      </c>
      <c r="G2" s="77">
        <v>0.51719999999999999</v>
      </c>
    </row>
    <row r="3" spans="1:15" ht="15.75" customHeight="1" x14ac:dyDescent="0.25">
      <c r="A3" s="5"/>
      <c r="B3" s="11" t="s">
        <v>118</v>
      </c>
      <c r="C3" s="77">
        <v>0.1938</v>
      </c>
      <c r="D3" s="77">
        <v>0.1938</v>
      </c>
      <c r="E3" s="77">
        <v>0.22030000000000002</v>
      </c>
      <c r="F3" s="77">
        <v>0.30769999999999997</v>
      </c>
      <c r="G3" s="77">
        <v>0.30030000000000001</v>
      </c>
    </row>
    <row r="4" spans="1:15" ht="15.75" customHeight="1" x14ac:dyDescent="0.25">
      <c r="A4" s="5"/>
      <c r="B4" s="11" t="s">
        <v>116</v>
      </c>
      <c r="C4" s="78">
        <v>5.0300000000000004E-2</v>
      </c>
      <c r="D4" s="78">
        <v>5.0300000000000004E-2</v>
      </c>
      <c r="E4" s="78">
        <v>6.9000000000000006E-2</v>
      </c>
      <c r="F4" s="78">
        <v>0.14630000000000001</v>
      </c>
      <c r="G4" s="78">
        <v>0.13669999999999999</v>
      </c>
    </row>
    <row r="5" spans="1:15" ht="15.75" customHeight="1" x14ac:dyDescent="0.25">
      <c r="A5" s="5"/>
      <c r="B5" s="11" t="s">
        <v>119</v>
      </c>
      <c r="C5" s="78">
        <v>4.0099999999999997E-2</v>
      </c>
      <c r="D5" s="78">
        <v>4.0099999999999997E-2</v>
      </c>
      <c r="E5" s="78">
        <v>2.4500000000000001E-2</v>
      </c>
      <c r="F5" s="78">
        <v>4.6300000000000001E-2</v>
      </c>
      <c r="G5" s="78">
        <v>4.58E-2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0.7389</v>
      </c>
      <c r="D8" s="77">
        <v>0.7389</v>
      </c>
      <c r="E8" s="77">
        <v>0.63519999999999999</v>
      </c>
      <c r="F8" s="77">
        <v>0.64219999999999999</v>
      </c>
      <c r="G8" s="77">
        <v>0.61890000000000001</v>
      </c>
    </row>
    <row r="9" spans="1:15" ht="15.75" customHeight="1" x14ac:dyDescent="0.25">
      <c r="B9" s="7" t="s">
        <v>121</v>
      </c>
      <c r="C9" s="77">
        <v>0.19020000000000001</v>
      </c>
      <c r="D9" s="77">
        <v>0.19020000000000001</v>
      </c>
      <c r="E9" s="77">
        <v>0.25459999999999999</v>
      </c>
      <c r="F9" s="77">
        <v>0.24989999999999998</v>
      </c>
      <c r="G9" s="77">
        <v>0.29820000000000002</v>
      </c>
    </row>
    <row r="10" spans="1:15" ht="15.75" customHeight="1" x14ac:dyDescent="0.25">
      <c r="B10" s="7" t="s">
        <v>122</v>
      </c>
      <c r="C10" s="78">
        <v>4.4199999999999996E-2</v>
      </c>
      <c r="D10" s="78">
        <v>4.4199999999999996E-2</v>
      </c>
      <c r="E10" s="78">
        <v>9.0700000000000003E-2</v>
      </c>
      <c r="F10" s="78">
        <v>8.6699999999999999E-2</v>
      </c>
      <c r="G10" s="78">
        <v>7.2800000000000004E-2</v>
      </c>
    </row>
    <row r="11" spans="1:15" ht="15.75" customHeight="1" x14ac:dyDescent="0.25">
      <c r="B11" s="7" t="s">
        <v>123</v>
      </c>
      <c r="C11" s="78">
        <v>2.6699999999999998E-2</v>
      </c>
      <c r="D11" s="78">
        <v>2.6699999999999998E-2</v>
      </c>
      <c r="E11" s="78">
        <v>1.95E-2</v>
      </c>
      <c r="F11" s="78">
        <v>2.1099999999999997E-2</v>
      </c>
      <c r="G11" s="78">
        <v>1.01E-2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0.58099999999999996</v>
      </c>
      <c r="I14" s="80">
        <v>0.58099999999999996</v>
      </c>
      <c r="J14" s="80">
        <v>0.58099999999999996</v>
      </c>
      <c r="K14" s="80">
        <v>0.58099999999999996</v>
      </c>
      <c r="L14" s="80">
        <v>0.50338000000000005</v>
      </c>
      <c r="M14" s="80">
        <v>0.50338000000000005</v>
      </c>
      <c r="N14" s="80">
        <v>0.50338000000000005</v>
      </c>
      <c r="O14" s="80">
        <v>0.50338000000000005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0.2307088929742625</v>
      </c>
      <c r="I15" s="77">
        <f t="shared" si="0"/>
        <v>0.2307088929742625</v>
      </c>
      <c r="J15" s="77">
        <f t="shared" si="0"/>
        <v>0.2307088929742625</v>
      </c>
      <c r="K15" s="77">
        <f t="shared" si="0"/>
        <v>0.2307088929742625</v>
      </c>
      <c r="L15" s="77">
        <f t="shared" si="0"/>
        <v>0.1998868202158077</v>
      </c>
      <c r="M15" s="77">
        <f t="shared" si="0"/>
        <v>0.1998868202158077</v>
      </c>
      <c r="N15" s="77">
        <f t="shared" si="0"/>
        <v>0.1998868202158077</v>
      </c>
      <c r="O15" s="77">
        <f t="shared" si="0"/>
        <v>0.1998868202158077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0.63670000000000004</v>
      </c>
      <c r="D2" s="78">
        <v>0.35859999999999997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0.29830000000000001</v>
      </c>
      <c r="D3" s="78">
        <v>0.47420000000000001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4.4199999999999996E-2</v>
      </c>
      <c r="D4" s="78">
        <v>0.14230000000000001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2.079999999999993E-2</v>
      </c>
      <c r="D5" s="77">
        <f t="shared" ref="D5:G5" si="0">1-SUM(D2:D4)</f>
        <v>2.4900000000000033E-2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>
        <v>0.17199999999999999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9.11E-2</v>
      </c>
      <c r="D4" s="28">
        <v>9.0499999999999997E-2</v>
      </c>
      <c r="E4" s="28">
        <v>8.9800000000000005E-2</v>
      </c>
      <c r="F4" s="28">
        <v>8.9800000000000005E-2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0.58099999999999996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0.50338000000000005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0.35859999999999997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44.18</v>
      </c>
      <c r="D13" s="28">
        <v>42.448</v>
      </c>
      <c r="E13" s="28">
        <v>40.786999999999999</v>
      </c>
      <c r="F13" s="28">
        <v>39.225000000000001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37.674044136829657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42.515974618172699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95.276832335016849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0.18599349155663891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1.0931760601832587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1.0931760601832587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1.0931760601832587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1.0931760601832587</v>
      </c>
      <c r="E13" s="86" t="s">
        <v>201</v>
      </c>
    </row>
    <row r="14" spans="1:5" ht="15.75" customHeight="1" x14ac:dyDescent="0.25">
      <c r="A14" s="11" t="s">
        <v>189</v>
      </c>
      <c r="B14" s="85">
        <v>0.63100000000000001</v>
      </c>
      <c r="C14" s="85">
        <v>0.95</v>
      </c>
      <c r="D14" s="86">
        <v>13.533686518193287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13.533686518193287</v>
      </c>
      <c r="E15" s="86" t="s">
        <v>201</v>
      </c>
    </row>
    <row r="16" spans="1:5" ht="15.75" customHeight="1" x14ac:dyDescent="0.25">
      <c r="A16" s="53" t="s">
        <v>57</v>
      </c>
      <c r="B16" s="85">
        <v>0.626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0.27292212746013211</v>
      </c>
      <c r="E17" s="86" t="s">
        <v>201</v>
      </c>
    </row>
    <row r="18" spans="1:5" ht="15.75" customHeight="1" x14ac:dyDescent="0.25">
      <c r="A18" s="53" t="s">
        <v>175</v>
      </c>
      <c r="B18" s="85">
        <v>0.35899999999999999</v>
      </c>
      <c r="C18" s="85">
        <v>0.95</v>
      </c>
      <c r="D18" s="86">
        <v>2.2925227859121096</v>
      </c>
      <c r="E18" s="86" t="s">
        <v>201</v>
      </c>
    </row>
    <row r="19" spans="1:5" ht="15.75" customHeight="1" x14ac:dyDescent="0.25">
      <c r="A19" s="53" t="s">
        <v>174</v>
      </c>
      <c r="B19" s="85">
        <v>0.253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2.0581899120201665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23.091298552496728</v>
      </c>
      <c r="E22" s="86" t="s">
        <v>201</v>
      </c>
    </row>
    <row r="23" spans="1:5" ht="15.75" customHeight="1" x14ac:dyDescent="0.25">
      <c r="A23" s="53" t="s">
        <v>34</v>
      </c>
      <c r="B23" s="85">
        <v>0.84499999999999997</v>
      </c>
      <c r="C23" s="85">
        <v>0.95</v>
      </c>
      <c r="D23" s="86">
        <v>4.4572760576653501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19.533413866398007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19.532620829425294</v>
      </c>
      <c r="E25" s="86" t="s">
        <v>201</v>
      </c>
    </row>
    <row r="26" spans="1:5" ht="15.75" customHeight="1" x14ac:dyDescent="0.25">
      <c r="A26" s="53" t="s">
        <v>137</v>
      </c>
      <c r="B26" s="85">
        <v>0.63100000000000001</v>
      </c>
      <c r="C26" s="85">
        <v>0.95</v>
      </c>
      <c r="D26" s="86">
        <v>4.4988873185476752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4.2146487432513053</v>
      </c>
      <c r="E27" s="86" t="s">
        <v>201</v>
      </c>
    </row>
    <row r="28" spans="1:5" ht="15.75" customHeight="1" x14ac:dyDescent="0.25">
      <c r="A28" s="53" t="s">
        <v>84</v>
      </c>
      <c r="B28" s="85">
        <v>0.27899999999999997</v>
      </c>
      <c r="C28" s="85">
        <v>0.95</v>
      </c>
      <c r="D28" s="86">
        <v>0.63196910990713684</v>
      </c>
      <c r="E28" s="86" t="s">
        <v>201</v>
      </c>
    </row>
    <row r="29" spans="1:5" ht="15.75" customHeight="1" x14ac:dyDescent="0.25">
      <c r="A29" s="53" t="s">
        <v>58</v>
      </c>
      <c r="B29" s="85">
        <v>0.253</v>
      </c>
      <c r="C29" s="85">
        <v>0.95</v>
      </c>
      <c r="D29" s="86">
        <v>67.189961183789833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171.69420195778483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171.69420195778483</v>
      </c>
      <c r="E31" s="86" t="s">
        <v>201</v>
      </c>
    </row>
    <row r="32" spans="1:5" ht="15.75" customHeight="1" x14ac:dyDescent="0.25">
      <c r="A32" s="53" t="s">
        <v>28</v>
      </c>
      <c r="B32" s="85">
        <v>0.57999999999999996</v>
      </c>
      <c r="C32" s="85">
        <v>0.95</v>
      </c>
      <c r="D32" s="86">
        <v>0.53432972574311388</v>
      </c>
      <c r="E32" s="86" t="s">
        <v>201</v>
      </c>
    </row>
    <row r="33" spans="1:6" ht="15.75" customHeight="1" x14ac:dyDescent="0.25">
      <c r="A33" s="53" t="s">
        <v>83</v>
      </c>
      <c r="B33" s="85">
        <v>0.28499999999999998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0.56999999999999995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0.51500000000000001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0.80700000000000005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0.26899999999999996</v>
      </c>
      <c r="C38" s="85">
        <v>0.95</v>
      </c>
      <c r="D38" s="86">
        <v>1.8441212986153905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0.55711385840896699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2020-08-29T01:34:53Z</dcterms:modified>
</cp:coreProperties>
</file>