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417"/>
  <workbookPr/>
  <mc:AlternateContent xmlns:mc="http://schemas.openxmlformats.org/markup-compatibility/2006">
    <mc:Choice Requires="x15">
      <x15ac:absPath xmlns:x15ac="http://schemas.microsoft.com/office/spreadsheetml/2010/11/ac" url="/Users/sjarvis/git/tb-ucl/diary/"/>
    </mc:Choice>
  </mc:AlternateContent>
  <bookViews>
    <workbookView xWindow="240" yWindow="460" windowWidth="24640" windowHeight="12440" activeTab="3"/>
  </bookViews>
  <sheets>
    <sheet name="Population Definitions" sheetId="1" r:id="rId1"/>
    <sheet name="Transfer Definitions" sheetId="2" r:id="rId2"/>
    <sheet name="Transfer Details" sheetId="3" r:id="rId3"/>
    <sheet name="Epidemic Characteristics" sheetId="4" r:id="rId4"/>
    <sheet name="Cascade Parameters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7" i="5" l="1"/>
  <c r="A97" i="5"/>
  <c r="C96" i="5"/>
  <c r="A96" i="5"/>
  <c r="C95" i="5"/>
  <c r="A95" i="5"/>
  <c r="C94" i="5"/>
  <c r="A94" i="5"/>
  <c r="C93" i="5"/>
  <c r="A93" i="5"/>
  <c r="C90" i="5"/>
  <c r="A90" i="5"/>
  <c r="C89" i="5"/>
  <c r="A89" i="5"/>
  <c r="C88" i="5"/>
  <c r="A88" i="5"/>
  <c r="C87" i="5"/>
  <c r="A87" i="5"/>
  <c r="C86" i="5"/>
  <c r="A86" i="5"/>
  <c r="C83" i="5"/>
  <c r="A83" i="5"/>
  <c r="C82" i="5"/>
  <c r="A82" i="5"/>
  <c r="C81" i="5"/>
  <c r="A81" i="5"/>
  <c r="C80" i="5"/>
  <c r="A80" i="5"/>
  <c r="C79" i="5"/>
  <c r="A79" i="5"/>
  <c r="C76" i="5"/>
  <c r="A76" i="5"/>
  <c r="C75" i="5"/>
  <c r="A75" i="5"/>
  <c r="C74" i="5"/>
  <c r="A74" i="5"/>
  <c r="C73" i="5"/>
  <c r="A73" i="5"/>
  <c r="C72" i="5"/>
  <c r="A72" i="5"/>
  <c r="C69" i="5"/>
  <c r="A69" i="5"/>
  <c r="C68" i="5"/>
  <c r="A68" i="5"/>
  <c r="C67" i="5"/>
  <c r="A67" i="5"/>
  <c r="C66" i="5"/>
  <c r="A66" i="5"/>
  <c r="C65" i="5"/>
  <c r="A65" i="5"/>
  <c r="C62" i="5"/>
  <c r="A62" i="5"/>
  <c r="C61" i="5"/>
  <c r="A61" i="5"/>
  <c r="C60" i="5"/>
  <c r="A60" i="5"/>
  <c r="C59" i="5"/>
  <c r="A59" i="5"/>
  <c r="C58" i="5"/>
  <c r="A58" i="5"/>
  <c r="C55" i="5"/>
  <c r="A55" i="5"/>
  <c r="C54" i="5"/>
  <c r="A54" i="5"/>
  <c r="C53" i="5"/>
  <c r="A53" i="5"/>
  <c r="C52" i="5"/>
  <c r="A52" i="5"/>
  <c r="C51" i="5"/>
  <c r="A51" i="5"/>
  <c r="C48" i="5"/>
  <c r="A48" i="5"/>
  <c r="C47" i="5"/>
  <c r="A47" i="5"/>
  <c r="C46" i="5"/>
  <c r="A46" i="5"/>
  <c r="C45" i="5"/>
  <c r="A45" i="5"/>
  <c r="C44" i="5"/>
  <c r="A44" i="5"/>
  <c r="C41" i="5"/>
  <c r="A41" i="5"/>
  <c r="C40" i="5"/>
  <c r="A40" i="5"/>
  <c r="C39" i="5"/>
  <c r="A39" i="5"/>
  <c r="C38" i="5"/>
  <c r="A38" i="5"/>
  <c r="C37" i="5"/>
  <c r="A37" i="5"/>
  <c r="C34" i="5"/>
  <c r="A34" i="5"/>
  <c r="C33" i="5"/>
  <c r="A33" i="5"/>
  <c r="C32" i="5"/>
  <c r="A32" i="5"/>
  <c r="C31" i="5"/>
  <c r="A31" i="5"/>
  <c r="C30" i="5"/>
  <c r="A30" i="5"/>
  <c r="C27" i="5"/>
  <c r="A27" i="5"/>
  <c r="C26" i="5"/>
  <c r="A26" i="5"/>
  <c r="C25" i="5"/>
  <c r="A25" i="5"/>
  <c r="C24" i="5"/>
  <c r="A24" i="5"/>
  <c r="C23" i="5"/>
  <c r="A23" i="5"/>
  <c r="C20" i="5"/>
  <c r="A20" i="5"/>
  <c r="C19" i="5"/>
  <c r="A19" i="5"/>
  <c r="C18" i="5"/>
  <c r="A18" i="5"/>
  <c r="C17" i="5"/>
  <c r="A17" i="5"/>
  <c r="C16" i="5"/>
  <c r="A16" i="5"/>
  <c r="C13" i="5"/>
  <c r="A13" i="5"/>
  <c r="C12" i="5"/>
  <c r="A12" i="5"/>
  <c r="C11" i="5"/>
  <c r="A11" i="5"/>
  <c r="C10" i="5"/>
  <c r="A10" i="5"/>
  <c r="C9" i="5"/>
  <c r="A9" i="5"/>
  <c r="C6" i="5"/>
  <c r="A6" i="5"/>
  <c r="C5" i="5"/>
  <c r="A5" i="5"/>
  <c r="C4" i="5"/>
  <c r="A4" i="5"/>
  <c r="C3" i="5"/>
  <c r="A3" i="5"/>
  <c r="C2" i="5"/>
  <c r="A2" i="5"/>
  <c r="C13" i="4"/>
  <c r="A13" i="4"/>
  <c r="C12" i="4"/>
  <c r="A12" i="4"/>
  <c r="C11" i="4"/>
  <c r="A11" i="4"/>
  <c r="C10" i="4"/>
  <c r="A10" i="4"/>
  <c r="C9" i="4"/>
  <c r="A9" i="4"/>
  <c r="C6" i="4"/>
  <c r="A6" i="4"/>
  <c r="C5" i="4"/>
  <c r="A5" i="4"/>
  <c r="C4" i="4"/>
  <c r="A4" i="4"/>
  <c r="C3" i="4"/>
  <c r="A3" i="4"/>
  <c r="C2" i="4"/>
  <c r="A2" i="4"/>
  <c r="A43" i="3"/>
  <c r="F43" i="3"/>
  <c r="D43" i="3"/>
  <c r="C43" i="3"/>
  <c r="B43" i="3"/>
  <c r="A42" i="3"/>
  <c r="F42" i="3"/>
  <c r="D42" i="3"/>
  <c r="C42" i="3"/>
  <c r="B42" i="3"/>
  <c r="A41" i="3"/>
  <c r="F41" i="3"/>
  <c r="E41" i="3"/>
  <c r="D41" i="3"/>
  <c r="C41" i="3"/>
  <c r="B41" i="3"/>
  <c r="A40" i="3"/>
  <c r="F40" i="3"/>
  <c r="E40" i="3"/>
  <c r="D40" i="3"/>
  <c r="C40" i="3"/>
  <c r="B40" i="3"/>
  <c r="A39" i="3"/>
  <c r="F39" i="3"/>
  <c r="E39" i="3"/>
  <c r="D39" i="3"/>
  <c r="C39" i="3"/>
  <c r="B39" i="3"/>
  <c r="A38" i="3"/>
  <c r="F38" i="3"/>
  <c r="E38" i="3"/>
  <c r="D38" i="3"/>
  <c r="C38" i="3"/>
  <c r="B38" i="3"/>
  <c r="A37" i="3"/>
  <c r="F37" i="3"/>
  <c r="E37" i="3"/>
  <c r="D37" i="3"/>
  <c r="C37" i="3"/>
  <c r="B37" i="3"/>
  <c r="A36" i="3"/>
  <c r="F36" i="3"/>
  <c r="E36" i="3"/>
  <c r="D36" i="3"/>
  <c r="C36" i="3"/>
  <c r="B36" i="3"/>
  <c r="A35" i="3"/>
  <c r="F35" i="3"/>
  <c r="E35" i="3"/>
  <c r="D35" i="3"/>
  <c r="C35" i="3"/>
  <c r="B35" i="3"/>
  <c r="A34" i="3"/>
  <c r="F34" i="3"/>
  <c r="E34" i="3"/>
  <c r="D34" i="3"/>
  <c r="C34" i="3"/>
  <c r="B34" i="3"/>
  <c r="A33" i="3"/>
  <c r="F33" i="3"/>
  <c r="E33" i="3"/>
  <c r="D33" i="3"/>
  <c r="C33" i="3"/>
  <c r="B33" i="3"/>
  <c r="A32" i="3"/>
  <c r="F32" i="3"/>
  <c r="E32" i="3"/>
  <c r="D32" i="3"/>
  <c r="C32" i="3"/>
  <c r="B32" i="3"/>
  <c r="A31" i="3"/>
  <c r="F31" i="3"/>
  <c r="E31" i="3"/>
  <c r="D31" i="3"/>
  <c r="C31" i="3"/>
  <c r="B31" i="3"/>
  <c r="A30" i="3"/>
  <c r="F30" i="3"/>
  <c r="E30" i="3"/>
  <c r="D30" i="3"/>
  <c r="C30" i="3"/>
  <c r="B30" i="3"/>
  <c r="A29" i="3"/>
  <c r="F29" i="3"/>
  <c r="E29" i="3"/>
  <c r="D29" i="3"/>
  <c r="C29" i="3"/>
  <c r="B29" i="3"/>
  <c r="A28" i="3"/>
  <c r="F28" i="3"/>
  <c r="E28" i="3"/>
  <c r="D28" i="3"/>
  <c r="C28" i="3"/>
  <c r="B28" i="3"/>
  <c r="A27" i="3"/>
  <c r="F27" i="3"/>
  <c r="E27" i="3"/>
  <c r="D27" i="3"/>
  <c r="C27" i="3"/>
  <c r="B27" i="3"/>
  <c r="A26" i="3"/>
  <c r="F26" i="3"/>
  <c r="E26" i="3"/>
  <c r="D26" i="3"/>
  <c r="C26" i="3"/>
  <c r="B26" i="3"/>
  <c r="A25" i="3"/>
  <c r="F25" i="3"/>
  <c r="E25" i="3"/>
  <c r="D25" i="3"/>
  <c r="C25" i="3"/>
  <c r="B25" i="3"/>
  <c r="A24" i="3"/>
  <c r="F24" i="3"/>
  <c r="E24" i="3"/>
  <c r="D24" i="3"/>
  <c r="C24" i="3"/>
  <c r="B24" i="3"/>
  <c r="A23" i="3"/>
  <c r="A21" i="3"/>
  <c r="F21" i="3"/>
  <c r="E21" i="3"/>
  <c r="D21" i="3"/>
  <c r="C21" i="3"/>
  <c r="B21" i="3"/>
  <c r="A20" i="3"/>
  <c r="F20" i="3"/>
  <c r="E20" i="3"/>
  <c r="D20" i="3"/>
  <c r="C20" i="3"/>
  <c r="B20" i="3"/>
  <c r="A19" i="3"/>
  <c r="F19" i="3"/>
  <c r="E19" i="3"/>
  <c r="D19" i="3"/>
  <c r="C19" i="3"/>
  <c r="B19" i="3"/>
  <c r="A18" i="3"/>
  <c r="F18" i="3"/>
  <c r="E18" i="3"/>
  <c r="D18" i="3"/>
  <c r="C18" i="3"/>
  <c r="B18" i="3"/>
  <c r="A17" i="3"/>
  <c r="F17" i="3"/>
  <c r="D17" i="3"/>
  <c r="C17" i="3"/>
  <c r="B17" i="3"/>
  <c r="A16" i="3"/>
  <c r="F16" i="3"/>
  <c r="E16" i="3"/>
  <c r="D16" i="3"/>
  <c r="C16" i="3"/>
  <c r="B16" i="3"/>
  <c r="A15" i="3"/>
  <c r="F15" i="3"/>
  <c r="E15" i="3"/>
  <c r="D15" i="3"/>
  <c r="C15" i="3"/>
  <c r="B15" i="3"/>
  <c r="A14" i="3"/>
  <c r="F14" i="3"/>
  <c r="E14" i="3"/>
  <c r="D14" i="3"/>
  <c r="C14" i="3"/>
  <c r="B14" i="3"/>
  <c r="A13" i="3"/>
  <c r="F13" i="3"/>
  <c r="D13" i="3"/>
  <c r="C13" i="3"/>
  <c r="B13" i="3"/>
  <c r="A12" i="3"/>
  <c r="F12" i="3"/>
  <c r="E12" i="3"/>
  <c r="D12" i="3"/>
  <c r="C12" i="3"/>
  <c r="B12" i="3"/>
  <c r="A11" i="3"/>
  <c r="F11" i="3"/>
  <c r="E11" i="3"/>
  <c r="D11" i="3"/>
  <c r="C11" i="3"/>
  <c r="B11" i="3"/>
  <c r="A10" i="3"/>
  <c r="F10" i="3"/>
  <c r="E10" i="3"/>
  <c r="D10" i="3"/>
  <c r="C10" i="3"/>
  <c r="B10" i="3"/>
  <c r="A9" i="3"/>
  <c r="F9" i="3"/>
  <c r="E9" i="3"/>
  <c r="D9" i="3"/>
  <c r="C9" i="3"/>
  <c r="B9" i="3"/>
  <c r="A8" i="3"/>
  <c r="F8" i="3"/>
  <c r="E8" i="3"/>
  <c r="D8" i="3"/>
  <c r="C8" i="3"/>
  <c r="B8" i="3"/>
  <c r="A7" i="3"/>
  <c r="F7" i="3"/>
  <c r="E7" i="3"/>
  <c r="D7" i="3"/>
  <c r="C7" i="3"/>
  <c r="B7" i="3"/>
  <c r="A6" i="3"/>
  <c r="F6" i="3"/>
  <c r="E6" i="3"/>
  <c r="D6" i="3"/>
  <c r="C6" i="3"/>
  <c r="B6" i="3"/>
  <c r="A5" i="3"/>
  <c r="F5" i="3"/>
  <c r="E5" i="3"/>
  <c r="D5" i="3"/>
  <c r="C5" i="3"/>
  <c r="B5" i="3"/>
  <c r="A4" i="3"/>
  <c r="F4" i="3"/>
  <c r="E4" i="3"/>
  <c r="D4" i="3"/>
  <c r="C4" i="3"/>
  <c r="B4" i="3"/>
  <c r="A3" i="3"/>
  <c r="F3" i="3"/>
  <c r="E3" i="3"/>
  <c r="D3" i="3"/>
  <c r="C3" i="3"/>
  <c r="B3" i="3"/>
  <c r="A2" i="3"/>
  <c r="F2" i="3"/>
  <c r="E2" i="3"/>
  <c r="D2" i="3"/>
  <c r="C2" i="3"/>
  <c r="B2" i="3"/>
  <c r="A1" i="3"/>
  <c r="A20" i="2"/>
  <c r="A19" i="2"/>
  <c r="A18" i="2"/>
  <c r="A17" i="2"/>
  <c r="A16" i="2"/>
  <c r="F15" i="2"/>
  <c r="E15" i="2"/>
  <c r="D15" i="2"/>
  <c r="C15" i="2"/>
  <c r="B15" i="2"/>
  <c r="A13" i="2"/>
  <c r="A12" i="2"/>
  <c r="A11" i="2"/>
  <c r="A10" i="2"/>
  <c r="A9" i="2"/>
  <c r="F8" i="2"/>
  <c r="E8" i="2"/>
  <c r="D8" i="2"/>
  <c r="C8" i="2"/>
  <c r="B8" i="2"/>
  <c r="A6" i="2"/>
  <c r="A5" i="2"/>
  <c r="A4" i="2"/>
  <c r="A3" i="2"/>
  <c r="A2" i="2"/>
  <c r="F1" i="2"/>
  <c r="E1" i="2"/>
  <c r="D1" i="2"/>
  <c r="C1" i="2"/>
  <c r="B1" i="2"/>
</calcChain>
</file>

<file path=xl/sharedStrings.xml><?xml version="1.0" encoding="utf-8"?>
<sst xmlns="http://schemas.openxmlformats.org/spreadsheetml/2006/main" count="289" uniqueCount="36">
  <si>
    <t>Name</t>
  </si>
  <si>
    <t>Abbreviation</t>
  </si>
  <si>
    <t>Minimum Age</t>
  </si>
  <si>
    <t>Maximum Age</t>
  </si>
  <si>
    <t>Aging</t>
  </si>
  <si>
    <t>n</t>
  </si>
  <si>
    <t>Migration Type 1</t>
  </si>
  <si>
    <t>Migration Type 2</t>
  </si>
  <si>
    <t>Format</t>
  </si>
  <si>
    <t>Assumption</t>
  </si>
  <si>
    <t>Fraction</t>
  </si>
  <si>
    <t>Number</t>
  </si>
  <si>
    <t>OR</t>
  </si>
  <si>
    <t>Latent Infections</t>
  </si>
  <si>
    <t>Active Infections</t>
  </si>
  <si>
    <t>Vaccination Rate</t>
  </si>
  <si>
    <t>Infection Rate (Susceptible)</t>
  </si>
  <si>
    <t>Infection Rate (Vaccinated)</t>
  </si>
  <si>
    <t>LTBI Treatment Uptake Rate</t>
  </si>
  <si>
    <t>LTBI-TB Progression Rate (Untreated)</t>
  </si>
  <si>
    <t>LTBI Treatment Abandonment Rate</t>
  </si>
  <si>
    <t>LTBI-TB Progression Rate (Treated)</t>
  </si>
  <si>
    <t>LTBI Treatment Success Rate</t>
  </si>
  <si>
    <t>TB Treatment Uptake Rate</t>
  </si>
  <si>
    <t>TB Death Rate (Untreated)</t>
  </si>
  <si>
    <t>TB Treatment Abandonment Rate</t>
  </si>
  <si>
    <t>TB Treatment Success Rate</t>
  </si>
  <si>
    <t>TB Death Rate (Treated)</t>
  </si>
  <si>
    <t>Reinfection Rate (Recovered)</t>
  </si>
  <si>
    <t>0-4</t>
  </si>
  <si>
    <t>5-14</t>
  </si>
  <si>
    <t>15+</t>
  </si>
  <si>
    <t>15-64</t>
  </si>
  <si>
    <t>65+</t>
  </si>
  <si>
    <t>Prisoners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</si>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</sst>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quotePrefix="1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7" sqref="D7"/>
    </sheetView>
  </sheetViews>
  <sheetFormatPr baseColWidth="10" defaultColWidth="7.5" defaultRowHeight="15" x14ac:dyDescent="0.2"/>
  <cols>
    <col min="1" max="5" width="15.6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29</v>
      </c>
      <c r="B2" t="s">
        <v>29</v>
      </c>
      <c r="C2">
        <v>0</v>
      </c>
      <c r="D2">
        <v>4</v>
      </c>
    </row>
    <row r="3" spans="1:4" x14ac:dyDescent="0.2">
      <c r="A3" s="1" t="s">
        <v>30</v>
      </c>
      <c r="B3" s="1" t="s">
        <v>30</v>
      </c>
      <c r="C3">
        <v>5</v>
      </c>
      <c r="D3">
        <v>14</v>
      </c>
    </row>
    <row r="4" spans="1:4" x14ac:dyDescent="0.2">
      <c r="A4" t="s">
        <v>32</v>
      </c>
      <c r="B4" t="s">
        <v>31</v>
      </c>
      <c r="C4">
        <v>15</v>
      </c>
      <c r="D4">
        <v>64</v>
      </c>
    </row>
    <row r="5" spans="1:4" x14ac:dyDescent="0.2">
      <c r="A5" t="s">
        <v>33</v>
      </c>
      <c r="B5" t="s">
        <v>33</v>
      </c>
      <c r="C5">
        <v>65</v>
      </c>
      <c r="D5">
        <v>80</v>
      </c>
    </row>
    <row r="6" spans="1:4" x14ac:dyDescent="0.2">
      <c r="A6" t="s">
        <v>34</v>
      </c>
      <c r="B6" t="s">
        <v>34</v>
      </c>
      <c r="C6">
        <v>15</v>
      </c>
      <c r="D6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opLeftCell="A5" workbookViewId="0">
      <selection activeCell="D11" sqref="D11"/>
    </sheetView>
  </sheetViews>
  <sheetFormatPr baseColWidth="10" defaultColWidth="7.5" defaultRowHeight="15" x14ac:dyDescent="0.2"/>
  <cols>
    <col min="1" max="1" width="15.6640625" customWidth="1"/>
  </cols>
  <sheetData>
    <row r="1" spans="1:6" x14ac:dyDescent="0.2">
      <c r="A1" t="s">
        <v>4</v>
      </c>
      <c r="B1" t="str">
        <f>'Population Definitions'!B2</f>
        <v>0-4</v>
      </c>
      <c r="C1" t="str">
        <f>'Population Definitions'!B3</f>
        <v>5-14</v>
      </c>
      <c r="D1" t="str">
        <f>'Population Definitions'!B4</f>
        <v>15+</v>
      </c>
      <c r="E1" t="str">
        <f>'Population Definitions'!B5</f>
        <v>65+</v>
      </c>
      <c r="F1" t="str">
        <f>'Population Definitions'!B6</f>
        <v>Prisoners</v>
      </c>
    </row>
    <row r="2" spans="1:6" x14ac:dyDescent="0.2">
      <c r="A2" t="str">
        <f>'Population Definitions'!B2</f>
        <v>0-4</v>
      </c>
      <c r="C2" t="s">
        <v>35</v>
      </c>
      <c r="D2" t="s">
        <v>5</v>
      </c>
      <c r="E2" t="s">
        <v>5</v>
      </c>
      <c r="F2" t="s">
        <v>5</v>
      </c>
    </row>
    <row r="3" spans="1:6" x14ac:dyDescent="0.2">
      <c r="A3" t="str">
        <f>'Population Definitions'!B3</f>
        <v>5-14</v>
      </c>
      <c r="B3" t="s">
        <v>5</v>
      </c>
      <c r="D3" t="s">
        <v>35</v>
      </c>
      <c r="E3" t="s">
        <v>5</v>
      </c>
      <c r="F3" t="s">
        <v>5</v>
      </c>
    </row>
    <row r="4" spans="1:6" x14ac:dyDescent="0.2">
      <c r="A4" t="str">
        <f>'Population Definitions'!B4</f>
        <v>15+</v>
      </c>
      <c r="B4" t="s">
        <v>5</v>
      </c>
      <c r="C4" t="s">
        <v>5</v>
      </c>
      <c r="E4" t="s">
        <v>35</v>
      </c>
      <c r="F4" t="s">
        <v>5</v>
      </c>
    </row>
    <row r="5" spans="1:6" x14ac:dyDescent="0.2">
      <c r="A5" t="str">
        <f>'Population Definitions'!B5</f>
        <v>65+</v>
      </c>
      <c r="B5" t="s">
        <v>5</v>
      </c>
      <c r="C5" t="s">
        <v>5</v>
      </c>
      <c r="D5" t="s">
        <v>5</v>
      </c>
      <c r="F5" t="s">
        <v>5</v>
      </c>
    </row>
    <row r="6" spans="1:6" x14ac:dyDescent="0.2">
      <c r="A6" t="str">
        <f>'Population Definitions'!B6</f>
        <v>Prisoners</v>
      </c>
      <c r="B6" t="s">
        <v>5</v>
      </c>
      <c r="C6" t="s">
        <v>5</v>
      </c>
      <c r="D6" t="s">
        <v>5</v>
      </c>
      <c r="E6" t="s">
        <v>5</v>
      </c>
    </row>
    <row r="8" spans="1:6" x14ac:dyDescent="0.2">
      <c r="A8" t="s">
        <v>6</v>
      </c>
      <c r="B8" t="str">
        <f>'Population Definitions'!B2</f>
        <v>0-4</v>
      </c>
      <c r="C8" t="str">
        <f>'Population Definitions'!B3</f>
        <v>5-14</v>
      </c>
      <c r="D8" t="str">
        <f>'Population Definitions'!B4</f>
        <v>15+</v>
      </c>
      <c r="E8" t="str">
        <f>'Population Definitions'!B5</f>
        <v>65+</v>
      </c>
      <c r="F8" t="str">
        <f>'Population Definitions'!B6</f>
        <v>Prisoners</v>
      </c>
    </row>
    <row r="9" spans="1:6" x14ac:dyDescent="0.2">
      <c r="A9" t="str">
        <f>'Population Definitions'!B2</f>
        <v>0-4</v>
      </c>
      <c r="C9" t="s">
        <v>5</v>
      </c>
      <c r="D9" t="s">
        <v>5</v>
      </c>
      <c r="E9" t="s">
        <v>5</v>
      </c>
      <c r="F9" t="s">
        <v>5</v>
      </c>
    </row>
    <row r="10" spans="1:6" x14ac:dyDescent="0.2">
      <c r="A10" t="str">
        <f>'Population Definitions'!B3</f>
        <v>5-14</v>
      </c>
      <c r="B10" t="s">
        <v>5</v>
      </c>
      <c r="D10" t="s">
        <v>5</v>
      </c>
      <c r="E10" t="s">
        <v>5</v>
      </c>
      <c r="F10" t="s">
        <v>5</v>
      </c>
    </row>
    <row r="11" spans="1:6" x14ac:dyDescent="0.2">
      <c r="A11" t="str">
        <f>'Population Definitions'!B4</f>
        <v>15+</v>
      </c>
      <c r="B11" t="s">
        <v>5</v>
      </c>
      <c r="C11" t="s">
        <v>5</v>
      </c>
      <c r="E11" t="s">
        <v>5</v>
      </c>
      <c r="F11" t="s">
        <v>35</v>
      </c>
    </row>
    <row r="12" spans="1:6" x14ac:dyDescent="0.2">
      <c r="A12" t="str">
        <f>'Population Definitions'!B5</f>
        <v>65+</v>
      </c>
      <c r="B12" t="s">
        <v>5</v>
      </c>
      <c r="C12" t="s">
        <v>5</v>
      </c>
      <c r="D12" t="s">
        <v>5</v>
      </c>
      <c r="F12" t="s">
        <v>35</v>
      </c>
    </row>
    <row r="13" spans="1:6" x14ac:dyDescent="0.2">
      <c r="A13" t="str">
        <f>'Population Definitions'!B6</f>
        <v>Prisoners</v>
      </c>
      <c r="B13" t="s">
        <v>5</v>
      </c>
      <c r="C13" t="s">
        <v>5</v>
      </c>
      <c r="D13" t="s">
        <v>5</v>
      </c>
      <c r="E13" t="s">
        <v>5</v>
      </c>
    </row>
    <row r="15" spans="1:6" x14ac:dyDescent="0.2">
      <c r="A15" t="s">
        <v>7</v>
      </c>
      <c r="B15" t="str">
        <f>'Population Definitions'!B2</f>
        <v>0-4</v>
      </c>
      <c r="C15" t="str">
        <f>'Population Definitions'!B3</f>
        <v>5-14</v>
      </c>
      <c r="D15" t="str">
        <f>'Population Definitions'!B4</f>
        <v>15+</v>
      </c>
      <c r="E15" t="str">
        <f>'Population Definitions'!B5</f>
        <v>65+</v>
      </c>
      <c r="F15" t="str">
        <f>'Population Definitions'!B6</f>
        <v>Prisoners</v>
      </c>
    </row>
    <row r="16" spans="1:6" x14ac:dyDescent="0.2">
      <c r="A16" t="str">
        <f>'Population Definitions'!B2</f>
        <v>0-4</v>
      </c>
      <c r="C16" t="s">
        <v>5</v>
      </c>
      <c r="D16" t="s">
        <v>5</v>
      </c>
      <c r="E16" t="s">
        <v>5</v>
      </c>
      <c r="F16" t="s">
        <v>5</v>
      </c>
    </row>
    <row r="17" spans="1:6" x14ac:dyDescent="0.2">
      <c r="A17" t="str">
        <f>'Population Definitions'!B3</f>
        <v>5-14</v>
      </c>
      <c r="B17" t="s">
        <v>5</v>
      </c>
      <c r="D17" t="s">
        <v>5</v>
      </c>
      <c r="E17" t="s">
        <v>5</v>
      </c>
      <c r="F17" t="s">
        <v>5</v>
      </c>
    </row>
    <row r="18" spans="1:6" x14ac:dyDescent="0.2">
      <c r="A18" t="str">
        <f>'Population Definitions'!B4</f>
        <v>15+</v>
      </c>
      <c r="B18" t="s">
        <v>5</v>
      </c>
      <c r="C18" t="s">
        <v>5</v>
      </c>
      <c r="E18" t="s">
        <v>5</v>
      </c>
      <c r="F18" t="s">
        <v>5</v>
      </c>
    </row>
    <row r="19" spans="1:6" x14ac:dyDescent="0.2">
      <c r="A19" t="str">
        <f>'Population Definitions'!B5</f>
        <v>65+</v>
      </c>
      <c r="B19" t="s">
        <v>5</v>
      </c>
      <c r="C19" t="s">
        <v>5</v>
      </c>
      <c r="D19" t="s">
        <v>5</v>
      </c>
      <c r="F19" t="s">
        <v>5</v>
      </c>
    </row>
    <row r="20" spans="1:6" x14ac:dyDescent="0.2">
      <c r="A20" t="str">
        <f>'Population Definitions'!B6</f>
        <v>Prisoners</v>
      </c>
      <c r="B20" t="s">
        <v>5</v>
      </c>
      <c r="C20" t="s">
        <v>5</v>
      </c>
      <c r="D20" t="s">
        <v>35</v>
      </c>
      <c r="E20" t="s">
        <v>35</v>
      </c>
    </row>
  </sheetData>
  <dataValidations count="75">
    <dataValidation type="list" showInputMessage="1" showErrorMessage="1" sqref="B2">
      <formula1>""</formula1>
    </dataValidation>
    <dataValidation type="list" showInputMessage="1" showErrorMessage="1" sqref="C2">
      <formula1>"n,y"</formula1>
    </dataValidation>
    <dataValidation type="list" showInputMessage="1" showErrorMessage="1" sqref="D2">
      <formula1>"n,y"</formula1>
    </dataValidation>
    <dataValidation type="list" showInputMessage="1" showErrorMessage="1" sqref="E2">
      <formula1>"n,y"</formula1>
    </dataValidation>
    <dataValidation type="list" showInputMessage="1" showErrorMessage="1" sqref="F2">
      <formula1>"n,y"</formula1>
    </dataValidation>
    <dataValidation type="list" showInputMessage="1" showErrorMessage="1" sqref="B3">
      <formula1>"n,y"</formula1>
    </dataValidation>
    <dataValidation type="list" showInputMessage="1" showErrorMessage="1" sqref="C3">
      <formula1>""</formula1>
    </dataValidation>
    <dataValidation type="list" showInputMessage="1" showErrorMessage="1" sqref="D3">
      <formula1>"n,y"</formula1>
    </dataValidation>
    <dataValidation type="list" showInputMessage="1" showErrorMessage="1" sqref="E3">
      <formula1>"n,y"</formula1>
    </dataValidation>
    <dataValidation type="list" showInputMessage="1" showErrorMessage="1" sqref="F3">
      <formula1>"n,y"</formula1>
    </dataValidation>
    <dataValidation type="list" showInputMessage="1" showErrorMessage="1" sqref="B4">
      <formula1>"n,y"</formula1>
    </dataValidation>
    <dataValidation type="list" showInputMessage="1" showErrorMessage="1" sqref="C4">
      <formula1>"n,y"</formula1>
    </dataValidation>
    <dataValidation type="list" showInputMessage="1" showErrorMessage="1" sqref="D4">
      <formula1>""</formula1>
    </dataValidation>
    <dataValidation type="list" showInputMessage="1" showErrorMessage="1" sqref="E4">
      <formula1>"n,y"</formula1>
    </dataValidation>
    <dataValidation type="list" showInputMessage="1" showErrorMessage="1" sqref="F4">
      <formula1>"n,y"</formula1>
    </dataValidation>
    <dataValidation type="list" showInputMessage="1" showErrorMessage="1" sqref="B5">
      <formula1>"n,y"</formula1>
    </dataValidation>
    <dataValidation type="list" showInputMessage="1" showErrorMessage="1" sqref="C5">
      <formula1>"n,y"</formula1>
    </dataValidation>
    <dataValidation type="list" showInputMessage="1" showErrorMessage="1" sqref="D5">
      <formula1>"n,y"</formula1>
    </dataValidation>
    <dataValidation type="list" showInputMessage="1" showErrorMessage="1" sqref="E5">
      <formula1>""</formula1>
    </dataValidation>
    <dataValidation type="list" showInputMessage="1" showErrorMessage="1" sqref="F5">
      <formula1>"n,y"</formula1>
    </dataValidation>
    <dataValidation type="list" showInputMessage="1" showErrorMessage="1" sqref="B6">
      <formula1>"n,y"</formula1>
    </dataValidation>
    <dataValidation type="list" showInputMessage="1" showErrorMessage="1" sqref="C6">
      <formula1>"n,y"</formula1>
    </dataValidation>
    <dataValidation type="list" showInputMessage="1" showErrorMessage="1" sqref="D6">
      <formula1>"n,y"</formula1>
    </dataValidation>
    <dataValidation type="list" showInputMessage="1" showErrorMessage="1" sqref="E6">
      <formula1>"n,y"</formula1>
    </dataValidation>
    <dataValidation type="list" showInputMessage="1" showErrorMessage="1" sqref="F6">
      <formula1>""</formula1>
    </dataValidation>
    <dataValidation type="list" showInputMessage="1" showErrorMessage="1" sqref="B9">
      <formula1>""</formula1>
    </dataValidation>
    <dataValidation type="list" showInputMessage="1" showErrorMessage="1" sqref="C9">
      <formula1>"n,y"</formula1>
    </dataValidation>
    <dataValidation type="list" showInputMessage="1" showErrorMessage="1" sqref="D9">
      <formula1>"n,y"</formula1>
    </dataValidation>
    <dataValidation type="list" showInputMessage="1" showErrorMessage="1" sqref="E9">
      <formula1>"n,y"</formula1>
    </dataValidation>
    <dataValidation type="list" showInputMessage="1" showErrorMessage="1" sqref="F9">
      <formula1>"n,y"</formula1>
    </dataValidation>
    <dataValidation type="list" showInputMessage="1" showErrorMessage="1" sqref="B10">
      <formula1>"n,y"</formula1>
    </dataValidation>
    <dataValidation type="list" showInputMessage="1" showErrorMessage="1" sqref="C10">
      <formula1>""</formula1>
    </dataValidation>
    <dataValidation type="list" showInputMessage="1" showErrorMessage="1" sqref="D10">
      <formula1>"n,y"</formula1>
    </dataValidation>
    <dataValidation type="list" showInputMessage="1" showErrorMessage="1" sqref="E10">
      <formula1>"n,y"</formula1>
    </dataValidation>
    <dataValidation type="list" showInputMessage="1" showErrorMessage="1" sqref="F10">
      <formula1>"n,y"</formula1>
    </dataValidation>
    <dataValidation type="list" showInputMessage="1" showErrorMessage="1" sqref="B11">
      <formula1>"n,y"</formula1>
    </dataValidation>
    <dataValidation type="list" showInputMessage="1" showErrorMessage="1" sqref="C11">
      <formula1>"n,y"</formula1>
    </dataValidation>
    <dataValidation type="list" showInputMessage="1" showErrorMessage="1" sqref="D11">
      <formula1>""</formula1>
    </dataValidation>
    <dataValidation type="list" showInputMessage="1" showErrorMessage="1" sqref="E11">
      <formula1>"n,y"</formula1>
    </dataValidation>
    <dataValidation type="list" showInputMessage="1" showErrorMessage="1" sqref="F11">
      <formula1>"n,y"</formula1>
    </dataValidation>
    <dataValidation type="list" showInputMessage="1" showErrorMessage="1" sqref="B12">
      <formula1>"n,y"</formula1>
    </dataValidation>
    <dataValidation type="list" showInputMessage="1" showErrorMessage="1" sqref="C12">
      <formula1>"n,y"</formula1>
    </dataValidation>
    <dataValidation type="list" showInputMessage="1" showErrorMessage="1" sqref="D12">
      <formula1>"n,y"</formula1>
    </dataValidation>
    <dataValidation type="list" showInputMessage="1" showErrorMessage="1" sqref="E12">
      <formula1>""</formula1>
    </dataValidation>
    <dataValidation type="list" showInputMessage="1" showErrorMessage="1" sqref="F12">
      <formula1>"n,y"</formula1>
    </dataValidation>
    <dataValidation type="list" showInputMessage="1" showErrorMessage="1" sqref="B13">
      <formula1>"n,y"</formula1>
    </dataValidation>
    <dataValidation type="list" showInputMessage="1" showErrorMessage="1" sqref="C13">
      <formula1>"n,y"</formula1>
    </dataValidation>
    <dataValidation type="list" showInputMessage="1" showErrorMessage="1" sqref="D13">
      <formula1>"n,y"</formula1>
    </dataValidation>
    <dataValidation type="list" showInputMessage="1" showErrorMessage="1" sqref="E13">
      <formula1>"n,y"</formula1>
    </dataValidation>
    <dataValidation type="list" showInputMessage="1" showErrorMessage="1" sqref="F13">
      <formula1>""</formula1>
    </dataValidation>
    <dataValidation type="list" showInputMessage="1" showErrorMessage="1" sqref="B16">
      <formula1>""</formula1>
    </dataValidation>
    <dataValidation type="list" showInputMessage="1" showErrorMessage="1" sqref="C16">
      <formula1>"n,y"</formula1>
    </dataValidation>
    <dataValidation type="list" showInputMessage="1" showErrorMessage="1" sqref="D16">
      <formula1>"n,y"</formula1>
    </dataValidation>
    <dataValidation type="list" showInputMessage="1" showErrorMessage="1" sqref="E16">
      <formula1>"n,y"</formula1>
    </dataValidation>
    <dataValidation type="list" showInputMessage="1" showErrorMessage="1" sqref="F16">
      <formula1>"n,y"</formula1>
    </dataValidation>
    <dataValidation type="list" showInputMessage="1" showErrorMessage="1" sqref="B17">
      <formula1>"n,y"</formula1>
    </dataValidation>
    <dataValidation type="list" showInputMessage="1" showErrorMessage="1" sqref="C17">
      <formula1>""</formula1>
    </dataValidation>
    <dataValidation type="list" showInputMessage="1" showErrorMessage="1" sqref="D17">
      <formula1>"n,y"</formula1>
    </dataValidation>
    <dataValidation type="list" showInputMessage="1" showErrorMessage="1" sqref="E17">
      <formula1>"n,y"</formula1>
    </dataValidation>
    <dataValidation type="list" showInputMessage="1" showErrorMessage="1" sqref="F17">
      <formula1>"n,y"</formula1>
    </dataValidation>
    <dataValidation type="list" showInputMessage="1" showErrorMessage="1" sqref="B18">
      <formula1>"n,y"</formula1>
    </dataValidation>
    <dataValidation type="list" showInputMessage="1" showErrorMessage="1" sqref="C18">
      <formula1>"n,y"</formula1>
    </dataValidation>
    <dataValidation type="list" showInputMessage="1" showErrorMessage="1" sqref="D18">
      <formula1>""</formula1>
    </dataValidation>
    <dataValidation type="list" showInputMessage="1" showErrorMessage="1" sqref="E18">
      <formula1>"n,y"</formula1>
    </dataValidation>
    <dataValidation type="list" showInputMessage="1" showErrorMessage="1" sqref="F18">
      <formula1>"n,y"</formula1>
    </dataValidation>
    <dataValidation type="list" showInputMessage="1" showErrorMessage="1" sqref="B19">
      <formula1>"n,y"</formula1>
    </dataValidation>
    <dataValidation type="list" showInputMessage="1" showErrorMessage="1" sqref="C19">
      <formula1>"n,y"</formula1>
    </dataValidation>
    <dataValidation type="list" showInputMessage="1" showErrorMessage="1" sqref="D19">
      <formula1>"n,y"</formula1>
    </dataValidation>
    <dataValidation type="list" showInputMessage="1" showErrorMessage="1" sqref="E19">
      <formula1>""</formula1>
    </dataValidation>
    <dataValidation type="list" showInputMessage="1" showErrorMessage="1" sqref="F19">
      <formula1>"n,y"</formula1>
    </dataValidation>
    <dataValidation type="list" showInputMessage="1" showErrorMessage="1" sqref="B20">
      <formula1>"n,y"</formula1>
    </dataValidation>
    <dataValidation type="list" showInputMessage="1" showErrorMessage="1" sqref="C20">
      <formula1>"n,y"</formula1>
    </dataValidation>
    <dataValidation type="list" showInputMessage="1" showErrorMessage="1" sqref="D20">
      <formula1>"n,y"</formula1>
    </dataValidation>
    <dataValidation type="list" showInputMessage="1" showErrorMessage="1" sqref="E20">
      <formula1>"n,y"</formula1>
    </dataValidation>
    <dataValidation type="list" showInputMessage="1" showErrorMessage="1" sqref="F20">
      <formula1>""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3"/>
  <sheetViews>
    <sheetView topLeftCell="A33" workbookViewId="0">
      <selection activeCell="E44" sqref="E44"/>
    </sheetView>
  </sheetViews>
  <sheetFormatPr baseColWidth="10" defaultColWidth="7.5" defaultRowHeight="15" x14ac:dyDescent="0.2"/>
  <cols>
    <col min="1" max="1" width="15.6640625" customWidth="1"/>
    <col min="3" max="3" width="15.6640625" customWidth="1"/>
    <col min="4" max="5" width="10.6640625" customWidth="1"/>
  </cols>
  <sheetData>
    <row r="1" spans="1:37" x14ac:dyDescent="0.2">
      <c r="A1" t="str">
        <f>'Transfer Definitions'!A8</f>
        <v>Migration Type 1</v>
      </c>
      <c r="D1" t="s">
        <v>8</v>
      </c>
      <c r="E1" t="s">
        <v>9</v>
      </c>
      <c r="G1">
        <v>2000</v>
      </c>
      <c r="H1">
        <v>2001</v>
      </c>
      <c r="I1">
        <v>2002</v>
      </c>
      <c r="J1">
        <v>2003</v>
      </c>
      <c r="K1">
        <v>2004</v>
      </c>
      <c r="L1">
        <v>2005</v>
      </c>
      <c r="M1">
        <v>2006</v>
      </c>
      <c r="N1">
        <v>2007</v>
      </c>
      <c r="O1">
        <v>2008</v>
      </c>
      <c r="P1">
        <v>2009</v>
      </c>
      <c r="Q1">
        <v>2010</v>
      </c>
      <c r="R1">
        <v>2011</v>
      </c>
      <c r="S1">
        <v>2012</v>
      </c>
      <c r="T1">
        <v>2013</v>
      </c>
      <c r="U1">
        <v>2014</v>
      </c>
      <c r="V1">
        <v>2015</v>
      </c>
      <c r="W1">
        <v>2016</v>
      </c>
      <c r="X1">
        <v>2017</v>
      </c>
      <c r="Y1">
        <v>2018</v>
      </c>
      <c r="Z1">
        <v>2019</v>
      </c>
      <c r="AA1">
        <v>2020</v>
      </c>
      <c r="AB1">
        <v>2021</v>
      </c>
      <c r="AC1">
        <v>2022</v>
      </c>
      <c r="AD1">
        <v>2023</v>
      </c>
      <c r="AE1">
        <v>2024</v>
      </c>
      <c r="AF1">
        <v>2025</v>
      </c>
      <c r="AG1">
        <v>2026</v>
      </c>
      <c r="AH1">
        <v>2027</v>
      </c>
      <c r="AI1">
        <v>2028</v>
      </c>
      <c r="AJ1">
        <v>2029</v>
      </c>
      <c r="AK1">
        <v>2030</v>
      </c>
    </row>
    <row r="2" spans="1:37" x14ac:dyDescent="0.2">
      <c r="A2" t="str">
        <f>IF('Transfer Definitions'!C9="y",'Population Definitions'!A2,"...")</f>
        <v>...</v>
      </c>
      <c r="B2" t="str">
        <f>IF('Transfer Definitions'!C9="y","---&gt;","")</f>
        <v/>
      </c>
      <c r="C2" t="str">
        <f>IF('Transfer Definitions'!C9="y",'Population Definitions'!A3,"")</f>
        <v/>
      </c>
      <c r="D2" t="str">
        <f t="shared" ref="D2:D21" si="0">IF(A2&lt;&gt;"...","Fraction","")</f>
        <v/>
      </c>
      <c r="E2" t="str">
        <f t="shared" ref="E2:E21" si="1">IF(A2&lt;&gt;"...",IF(SUMPRODUCT(--(G2:AK2&lt;&gt;""))=0,0,"N.A."),"")</f>
        <v/>
      </c>
      <c r="F2" t="str">
        <f t="shared" ref="F2:F21" si="2">IF(A2&lt;&gt;"...","OR","")</f>
        <v/>
      </c>
    </row>
    <row r="3" spans="1:37" x14ac:dyDescent="0.2">
      <c r="A3" t="str">
        <f>IF('Transfer Definitions'!D9="y",'Population Definitions'!A2,"...")</f>
        <v>...</v>
      </c>
      <c r="B3" t="str">
        <f>IF('Transfer Definitions'!D9="y","---&gt;","")</f>
        <v/>
      </c>
      <c r="C3" t="str">
        <f>IF('Transfer Definitions'!D9="y",'Population Definitions'!A4,"")</f>
        <v/>
      </c>
      <c r="D3" t="str">
        <f t="shared" si="0"/>
        <v/>
      </c>
      <c r="E3" t="str">
        <f t="shared" si="1"/>
        <v/>
      </c>
      <c r="F3" t="str">
        <f t="shared" si="2"/>
        <v/>
      </c>
    </row>
    <row r="4" spans="1:37" x14ac:dyDescent="0.2">
      <c r="A4" t="str">
        <f>IF('Transfer Definitions'!E9="y",'Population Definitions'!A2,"...")</f>
        <v>...</v>
      </c>
      <c r="B4" t="str">
        <f>IF('Transfer Definitions'!E9="y","---&gt;","")</f>
        <v/>
      </c>
      <c r="C4" t="str">
        <f>IF('Transfer Definitions'!E9="y",'Population Definitions'!A5,"")</f>
        <v/>
      </c>
      <c r="D4" t="str">
        <f t="shared" si="0"/>
        <v/>
      </c>
      <c r="E4" t="str">
        <f t="shared" si="1"/>
        <v/>
      </c>
      <c r="F4" t="str">
        <f t="shared" si="2"/>
        <v/>
      </c>
    </row>
    <row r="5" spans="1:37" x14ac:dyDescent="0.2">
      <c r="A5" t="str">
        <f>IF('Transfer Definitions'!F9="y",'Population Definitions'!A2,"...")</f>
        <v>...</v>
      </c>
      <c r="B5" t="str">
        <f>IF('Transfer Definitions'!F9="y","---&gt;","")</f>
        <v/>
      </c>
      <c r="C5" t="str">
        <f>IF('Transfer Definitions'!F9="y",'Population Definitions'!A6,"")</f>
        <v/>
      </c>
      <c r="D5" t="str">
        <f t="shared" si="0"/>
        <v/>
      </c>
      <c r="E5" t="str">
        <f t="shared" si="1"/>
        <v/>
      </c>
      <c r="F5" t="str">
        <f t="shared" si="2"/>
        <v/>
      </c>
    </row>
    <row r="6" spans="1:37" x14ac:dyDescent="0.2">
      <c r="A6" t="str">
        <f>IF('Transfer Definitions'!B10="y",'Population Definitions'!A3,"...")</f>
        <v>...</v>
      </c>
      <c r="B6" t="str">
        <f>IF('Transfer Definitions'!B10="y","---&gt;","")</f>
        <v/>
      </c>
      <c r="C6" t="str">
        <f>IF('Transfer Definitions'!B10="y",'Population Definitions'!A2,"")</f>
        <v/>
      </c>
      <c r="D6" t="str">
        <f t="shared" si="0"/>
        <v/>
      </c>
      <c r="E6" t="str">
        <f t="shared" si="1"/>
        <v/>
      </c>
      <c r="F6" t="str">
        <f t="shared" si="2"/>
        <v/>
      </c>
    </row>
    <row r="7" spans="1:37" x14ac:dyDescent="0.2">
      <c r="A7" t="str">
        <f>IF('Transfer Definitions'!D10="y",'Population Definitions'!A3,"...")</f>
        <v>...</v>
      </c>
      <c r="B7" t="str">
        <f>IF('Transfer Definitions'!D10="y","---&gt;","")</f>
        <v/>
      </c>
      <c r="C7" t="str">
        <f>IF('Transfer Definitions'!D10="y",'Population Definitions'!A4,"")</f>
        <v/>
      </c>
      <c r="D7" t="str">
        <f t="shared" si="0"/>
        <v/>
      </c>
      <c r="E7" t="str">
        <f t="shared" si="1"/>
        <v/>
      </c>
      <c r="F7" t="str">
        <f t="shared" si="2"/>
        <v/>
      </c>
    </row>
    <row r="8" spans="1:37" x14ac:dyDescent="0.2">
      <c r="A8" t="str">
        <f>IF('Transfer Definitions'!E10="y",'Population Definitions'!A3,"...")</f>
        <v>...</v>
      </c>
      <c r="B8" t="str">
        <f>IF('Transfer Definitions'!E10="y","---&gt;","")</f>
        <v/>
      </c>
      <c r="C8" t="str">
        <f>IF('Transfer Definitions'!E10="y",'Population Definitions'!A5,"")</f>
        <v/>
      </c>
      <c r="D8" t="str">
        <f t="shared" si="0"/>
        <v/>
      </c>
      <c r="E8" t="str">
        <f t="shared" si="1"/>
        <v/>
      </c>
      <c r="F8" t="str">
        <f t="shared" si="2"/>
        <v/>
      </c>
    </row>
    <row r="9" spans="1:37" x14ac:dyDescent="0.2">
      <c r="A9" t="str">
        <f>IF('Transfer Definitions'!F10="y",'Population Definitions'!A3,"...")</f>
        <v>...</v>
      </c>
      <c r="B9" t="str">
        <f>IF('Transfer Definitions'!F10="y","---&gt;","")</f>
        <v/>
      </c>
      <c r="C9" t="str">
        <f>IF('Transfer Definitions'!F10="y",'Population Definitions'!A6,"")</f>
        <v/>
      </c>
      <c r="D9" t="str">
        <f t="shared" si="0"/>
        <v/>
      </c>
      <c r="E9" t="str">
        <f t="shared" si="1"/>
        <v/>
      </c>
      <c r="F9" t="str">
        <f t="shared" si="2"/>
        <v/>
      </c>
    </row>
    <row r="10" spans="1:37" x14ac:dyDescent="0.2">
      <c r="A10" t="str">
        <f>IF('Transfer Definitions'!B11="y",'Population Definitions'!A4,"...")</f>
        <v>...</v>
      </c>
      <c r="B10" t="str">
        <f>IF('Transfer Definitions'!B11="y","---&gt;","")</f>
        <v/>
      </c>
      <c r="C10" t="str">
        <f>IF('Transfer Definitions'!B11="y",'Population Definitions'!A2,"")</f>
        <v/>
      </c>
      <c r="D10" t="str">
        <f t="shared" si="0"/>
        <v/>
      </c>
      <c r="E10" t="str">
        <f t="shared" si="1"/>
        <v/>
      </c>
      <c r="F10" t="str">
        <f t="shared" si="2"/>
        <v/>
      </c>
    </row>
    <row r="11" spans="1:37" x14ac:dyDescent="0.2">
      <c r="A11" t="str">
        <f>IF('Transfer Definitions'!C11="y",'Population Definitions'!A4,"...")</f>
        <v>...</v>
      </c>
      <c r="B11" t="str">
        <f>IF('Transfer Definitions'!C11="y","---&gt;","")</f>
        <v/>
      </c>
      <c r="C11" t="str">
        <f>IF('Transfer Definitions'!C11="y",'Population Definitions'!A3,"")</f>
        <v/>
      </c>
      <c r="D11" t="str">
        <f t="shared" si="0"/>
        <v/>
      </c>
      <c r="E11" t="str">
        <f t="shared" si="1"/>
        <v/>
      </c>
      <c r="F11" t="str">
        <f t="shared" si="2"/>
        <v/>
      </c>
    </row>
    <row r="12" spans="1:37" x14ac:dyDescent="0.2">
      <c r="A12" t="str">
        <f>IF('Transfer Definitions'!E11="y",'Population Definitions'!A4,"...")</f>
        <v>...</v>
      </c>
      <c r="B12" t="str">
        <f>IF('Transfer Definitions'!E11="y","---&gt;","")</f>
        <v/>
      </c>
      <c r="C12" t="str">
        <f>IF('Transfer Definitions'!E11="y",'Population Definitions'!A5,"")</f>
        <v/>
      </c>
      <c r="D12" t="str">
        <f t="shared" si="0"/>
        <v/>
      </c>
      <c r="E12" t="str">
        <f t="shared" si="1"/>
        <v/>
      </c>
      <c r="F12" t="str">
        <f t="shared" si="2"/>
        <v/>
      </c>
    </row>
    <row r="13" spans="1:37" x14ac:dyDescent="0.2">
      <c r="A13" t="str">
        <f>IF('Transfer Definitions'!F11="y",'Population Definitions'!A4,"...")</f>
        <v>15-64</v>
      </c>
      <c r="B13" t="str">
        <f>IF('Transfer Definitions'!F11="y","---&gt;","")</f>
        <v>---&gt;</v>
      </c>
      <c r="C13" t="str">
        <f>IF('Transfer Definitions'!F11="y",'Population Definitions'!A6,"")</f>
        <v>Prisoners</v>
      </c>
      <c r="D13" t="str">
        <f t="shared" si="0"/>
        <v>Fraction</v>
      </c>
      <c r="E13">
        <v>0.05</v>
      </c>
      <c r="F13" t="str">
        <f t="shared" si="2"/>
        <v>OR</v>
      </c>
    </row>
    <row r="14" spans="1:37" x14ac:dyDescent="0.2">
      <c r="A14" t="str">
        <f>IF('Transfer Definitions'!B12="y",'Population Definitions'!A5,"...")</f>
        <v>...</v>
      </c>
      <c r="B14" t="str">
        <f>IF('Transfer Definitions'!B12="y","---&gt;","")</f>
        <v/>
      </c>
      <c r="C14" t="str">
        <f>IF('Transfer Definitions'!B12="y",'Population Definitions'!A2,"")</f>
        <v/>
      </c>
      <c r="D14" t="str">
        <f t="shared" si="0"/>
        <v/>
      </c>
      <c r="E14" t="str">
        <f t="shared" si="1"/>
        <v/>
      </c>
      <c r="F14" t="str">
        <f t="shared" si="2"/>
        <v/>
      </c>
    </row>
    <row r="15" spans="1:37" x14ac:dyDescent="0.2">
      <c r="A15" t="str">
        <f>IF('Transfer Definitions'!C12="y",'Population Definitions'!A5,"...")</f>
        <v>...</v>
      </c>
      <c r="B15" t="str">
        <f>IF('Transfer Definitions'!C12="y","---&gt;","")</f>
        <v/>
      </c>
      <c r="C15" t="str">
        <f>IF('Transfer Definitions'!C12="y",'Population Definitions'!A3,"")</f>
        <v/>
      </c>
      <c r="D15" t="str">
        <f t="shared" si="0"/>
        <v/>
      </c>
      <c r="E15" t="str">
        <f t="shared" si="1"/>
        <v/>
      </c>
      <c r="F15" t="str">
        <f t="shared" si="2"/>
        <v/>
      </c>
    </row>
    <row r="16" spans="1:37" x14ac:dyDescent="0.2">
      <c r="A16" t="str">
        <f>IF('Transfer Definitions'!D12="y",'Population Definitions'!A5,"...")</f>
        <v>...</v>
      </c>
      <c r="B16" t="str">
        <f>IF('Transfer Definitions'!D12="y","---&gt;","")</f>
        <v/>
      </c>
      <c r="C16" t="str">
        <f>IF('Transfer Definitions'!D12="y",'Population Definitions'!A4,"")</f>
        <v/>
      </c>
      <c r="D16" t="str">
        <f t="shared" si="0"/>
        <v/>
      </c>
      <c r="E16" t="str">
        <f t="shared" si="1"/>
        <v/>
      </c>
      <c r="F16" t="str">
        <f t="shared" si="2"/>
        <v/>
      </c>
    </row>
    <row r="17" spans="1:37" x14ac:dyDescent="0.2">
      <c r="A17" t="str">
        <f>IF('Transfer Definitions'!F12="y",'Population Definitions'!A5,"...")</f>
        <v>65+</v>
      </c>
      <c r="B17" t="str">
        <f>IF('Transfer Definitions'!F12="y","---&gt;","")</f>
        <v>---&gt;</v>
      </c>
      <c r="C17" t="str">
        <f>IF('Transfer Definitions'!F12="y",'Population Definitions'!A6,"")</f>
        <v>Prisoners</v>
      </c>
      <c r="D17" t="str">
        <f t="shared" si="0"/>
        <v>Fraction</v>
      </c>
      <c r="E17">
        <v>5.0000000000000001E-3</v>
      </c>
      <c r="F17" t="str">
        <f t="shared" si="2"/>
        <v>OR</v>
      </c>
    </row>
    <row r="18" spans="1:37" x14ac:dyDescent="0.2">
      <c r="A18" t="str">
        <f>IF('Transfer Definitions'!B13="y",'Population Definitions'!A6,"...")</f>
        <v>...</v>
      </c>
      <c r="B18" t="str">
        <f>IF('Transfer Definitions'!B13="y","---&gt;","")</f>
        <v/>
      </c>
      <c r="C18" t="str">
        <f>IF('Transfer Definitions'!B13="y",'Population Definitions'!A2,"")</f>
        <v/>
      </c>
      <c r="D18" t="str">
        <f t="shared" si="0"/>
        <v/>
      </c>
      <c r="E18" t="str">
        <f t="shared" si="1"/>
        <v/>
      </c>
      <c r="F18" t="str">
        <f t="shared" si="2"/>
        <v/>
      </c>
    </row>
    <row r="19" spans="1:37" x14ac:dyDescent="0.2">
      <c r="A19" t="str">
        <f>IF('Transfer Definitions'!C13="y",'Population Definitions'!A6,"...")</f>
        <v>...</v>
      </c>
      <c r="B19" t="str">
        <f>IF('Transfer Definitions'!C13="y","---&gt;","")</f>
        <v/>
      </c>
      <c r="C19" t="str">
        <f>IF('Transfer Definitions'!C13="y",'Population Definitions'!A3,"")</f>
        <v/>
      </c>
      <c r="D19" t="str">
        <f t="shared" si="0"/>
        <v/>
      </c>
      <c r="E19" t="str">
        <f t="shared" si="1"/>
        <v/>
      </c>
      <c r="F19" t="str">
        <f t="shared" si="2"/>
        <v/>
      </c>
    </row>
    <row r="20" spans="1:37" x14ac:dyDescent="0.2">
      <c r="A20" t="str">
        <f>IF('Transfer Definitions'!D13="y",'Population Definitions'!A6,"...")</f>
        <v>...</v>
      </c>
      <c r="B20" t="str">
        <f>IF('Transfer Definitions'!D13="y","---&gt;","")</f>
        <v/>
      </c>
      <c r="C20" t="str">
        <f>IF('Transfer Definitions'!D13="y",'Population Definitions'!A4,"")</f>
        <v/>
      </c>
      <c r="D20" t="str">
        <f t="shared" si="0"/>
        <v/>
      </c>
      <c r="E20" t="str">
        <f t="shared" si="1"/>
        <v/>
      </c>
      <c r="F20" t="str">
        <f t="shared" si="2"/>
        <v/>
      </c>
    </row>
    <row r="21" spans="1:37" x14ac:dyDescent="0.2">
      <c r="A21" t="str">
        <f>IF('Transfer Definitions'!E13="y",'Population Definitions'!A6,"...")</f>
        <v>...</v>
      </c>
      <c r="B21" t="str">
        <f>IF('Transfer Definitions'!E13="y","---&gt;","")</f>
        <v/>
      </c>
      <c r="C21" t="str">
        <f>IF('Transfer Definitions'!E13="y",'Population Definitions'!A5,"")</f>
        <v/>
      </c>
      <c r="D21" t="str">
        <f t="shared" si="0"/>
        <v/>
      </c>
      <c r="E21" t="str">
        <f t="shared" si="1"/>
        <v/>
      </c>
      <c r="F21" t="str">
        <f t="shared" si="2"/>
        <v/>
      </c>
    </row>
    <row r="23" spans="1:37" x14ac:dyDescent="0.2">
      <c r="A23" t="str">
        <f>'Transfer Definitions'!A15</f>
        <v>Migration Type 2</v>
      </c>
      <c r="D23" t="s">
        <v>8</v>
      </c>
      <c r="E23" t="s">
        <v>9</v>
      </c>
      <c r="G23">
        <v>2000</v>
      </c>
      <c r="H23">
        <v>2001</v>
      </c>
      <c r="I23">
        <v>2002</v>
      </c>
      <c r="J23">
        <v>2003</v>
      </c>
      <c r="K23">
        <v>2004</v>
      </c>
      <c r="L23">
        <v>2005</v>
      </c>
      <c r="M23">
        <v>2006</v>
      </c>
      <c r="N23">
        <v>2007</v>
      </c>
      <c r="O23">
        <v>2008</v>
      </c>
      <c r="P23">
        <v>2009</v>
      </c>
      <c r="Q23">
        <v>2010</v>
      </c>
      <c r="R23">
        <v>2011</v>
      </c>
      <c r="S23">
        <v>2012</v>
      </c>
      <c r="T23">
        <v>2013</v>
      </c>
      <c r="U23">
        <v>2014</v>
      </c>
      <c r="V23">
        <v>2015</v>
      </c>
      <c r="W23">
        <v>2016</v>
      </c>
      <c r="X23">
        <v>2017</v>
      </c>
      <c r="Y23">
        <v>2018</v>
      </c>
      <c r="Z23">
        <v>2019</v>
      </c>
      <c r="AA23">
        <v>2020</v>
      </c>
      <c r="AB23">
        <v>2021</v>
      </c>
      <c r="AC23">
        <v>2022</v>
      </c>
      <c r="AD23">
        <v>2023</v>
      </c>
      <c r="AE23">
        <v>2024</v>
      </c>
      <c r="AF23">
        <v>2025</v>
      </c>
      <c r="AG23">
        <v>2026</v>
      </c>
      <c r="AH23">
        <v>2027</v>
      </c>
      <c r="AI23">
        <v>2028</v>
      </c>
      <c r="AJ23">
        <v>2029</v>
      </c>
      <c r="AK23">
        <v>2030</v>
      </c>
    </row>
    <row r="24" spans="1:37" x14ac:dyDescent="0.2">
      <c r="A24" t="str">
        <f>IF('Transfer Definitions'!C16="y",'Population Definitions'!A2,"...")</f>
        <v>...</v>
      </c>
      <c r="B24" t="str">
        <f>IF('Transfer Definitions'!C16="y","---&gt;","")</f>
        <v/>
      </c>
      <c r="C24" t="str">
        <f>IF('Transfer Definitions'!C16="y",'Population Definitions'!A3,"")</f>
        <v/>
      </c>
      <c r="D24" t="str">
        <f t="shared" ref="D24:D43" si="3">IF(A24&lt;&gt;"...","Fraction","")</f>
        <v/>
      </c>
      <c r="E24" t="str">
        <f t="shared" ref="E24:E43" si="4">IF(A24&lt;&gt;"...",IF(SUMPRODUCT(--(G24:AK24&lt;&gt;""))=0,0,"N.A."),"")</f>
        <v/>
      </c>
      <c r="F24" t="str">
        <f t="shared" ref="F24:F43" si="5">IF(A24&lt;&gt;"...","OR","")</f>
        <v/>
      </c>
    </row>
    <row r="25" spans="1:37" x14ac:dyDescent="0.2">
      <c r="A25" t="str">
        <f>IF('Transfer Definitions'!D16="y",'Population Definitions'!A2,"...")</f>
        <v>...</v>
      </c>
      <c r="B25" t="str">
        <f>IF('Transfer Definitions'!D16="y","---&gt;","")</f>
        <v/>
      </c>
      <c r="C25" t="str">
        <f>IF('Transfer Definitions'!D16="y",'Population Definitions'!A4,"")</f>
        <v/>
      </c>
      <c r="D25" t="str">
        <f t="shared" si="3"/>
        <v/>
      </c>
      <c r="E25" t="str">
        <f t="shared" si="4"/>
        <v/>
      </c>
      <c r="F25" t="str">
        <f t="shared" si="5"/>
        <v/>
      </c>
    </row>
    <row r="26" spans="1:37" x14ac:dyDescent="0.2">
      <c r="A26" t="str">
        <f>IF('Transfer Definitions'!E16="y",'Population Definitions'!A2,"...")</f>
        <v>...</v>
      </c>
      <c r="B26" t="str">
        <f>IF('Transfer Definitions'!E16="y","---&gt;","")</f>
        <v/>
      </c>
      <c r="C26" t="str">
        <f>IF('Transfer Definitions'!E16="y",'Population Definitions'!A5,"")</f>
        <v/>
      </c>
      <c r="D26" t="str">
        <f t="shared" si="3"/>
        <v/>
      </c>
      <c r="E26" t="str">
        <f t="shared" si="4"/>
        <v/>
      </c>
      <c r="F26" t="str">
        <f t="shared" si="5"/>
        <v/>
      </c>
    </row>
    <row r="27" spans="1:37" x14ac:dyDescent="0.2">
      <c r="A27" t="str">
        <f>IF('Transfer Definitions'!F16="y",'Population Definitions'!A2,"...")</f>
        <v>...</v>
      </c>
      <c r="B27" t="str">
        <f>IF('Transfer Definitions'!F16="y","---&gt;","")</f>
        <v/>
      </c>
      <c r="C27" t="str">
        <f>IF('Transfer Definitions'!F16="y",'Population Definitions'!A6,"")</f>
        <v/>
      </c>
      <c r="D27" t="str">
        <f t="shared" si="3"/>
        <v/>
      </c>
      <c r="E27" t="str">
        <f t="shared" si="4"/>
        <v/>
      </c>
      <c r="F27" t="str">
        <f t="shared" si="5"/>
        <v/>
      </c>
    </row>
    <row r="28" spans="1:37" x14ac:dyDescent="0.2">
      <c r="A28" t="str">
        <f>IF('Transfer Definitions'!B17="y",'Population Definitions'!A3,"...")</f>
        <v>...</v>
      </c>
      <c r="B28" t="str">
        <f>IF('Transfer Definitions'!B17="y","---&gt;","")</f>
        <v/>
      </c>
      <c r="C28" t="str">
        <f>IF('Transfer Definitions'!B17="y",'Population Definitions'!A2,"")</f>
        <v/>
      </c>
      <c r="D28" t="str">
        <f t="shared" si="3"/>
        <v/>
      </c>
      <c r="E28" t="str">
        <f t="shared" si="4"/>
        <v/>
      </c>
      <c r="F28" t="str">
        <f t="shared" si="5"/>
        <v/>
      </c>
    </row>
    <row r="29" spans="1:37" x14ac:dyDescent="0.2">
      <c r="A29" t="str">
        <f>IF('Transfer Definitions'!D17="y",'Population Definitions'!A3,"...")</f>
        <v>...</v>
      </c>
      <c r="B29" t="str">
        <f>IF('Transfer Definitions'!D17="y","---&gt;","")</f>
        <v/>
      </c>
      <c r="C29" t="str">
        <f>IF('Transfer Definitions'!D17="y",'Population Definitions'!A4,"")</f>
        <v/>
      </c>
      <c r="D29" t="str">
        <f t="shared" si="3"/>
        <v/>
      </c>
      <c r="E29" t="str">
        <f t="shared" si="4"/>
        <v/>
      </c>
      <c r="F29" t="str">
        <f t="shared" si="5"/>
        <v/>
      </c>
    </row>
    <row r="30" spans="1:37" x14ac:dyDescent="0.2">
      <c r="A30" t="str">
        <f>IF('Transfer Definitions'!E17="y",'Population Definitions'!A3,"...")</f>
        <v>...</v>
      </c>
      <c r="B30" t="str">
        <f>IF('Transfer Definitions'!E17="y","---&gt;","")</f>
        <v/>
      </c>
      <c r="C30" t="str">
        <f>IF('Transfer Definitions'!E17="y",'Population Definitions'!A5,"")</f>
        <v/>
      </c>
      <c r="D30" t="str">
        <f t="shared" si="3"/>
        <v/>
      </c>
      <c r="E30" t="str">
        <f t="shared" si="4"/>
        <v/>
      </c>
      <c r="F30" t="str">
        <f t="shared" si="5"/>
        <v/>
      </c>
    </row>
    <row r="31" spans="1:37" x14ac:dyDescent="0.2">
      <c r="A31" t="str">
        <f>IF('Transfer Definitions'!F17="y",'Population Definitions'!A3,"...")</f>
        <v>...</v>
      </c>
      <c r="B31" t="str">
        <f>IF('Transfer Definitions'!F17="y","---&gt;","")</f>
        <v/>
      </c>
      <c r="C31" t="str">
        <f>IF('Transfer Definitions'!F17="y",'Population Definitions'!A6,"")</f>
        <v/>
      </c>
      <c r="D31" t="str">
        <f t="shared" si="3"/>
        <v/>
      </c>
      <c r="E31" t="str">
        <f t="shared" si="4"/>
        <v/>
      </c>
      <c r="F31" t="str">
        <f t="shared" si="5"/>
        <v/>
      </c>
    </row>
    <row r="32" spans="1:37" x14ac:dyDescent="0.2">
      <c r="A32" t="str">
        <f>IF('Transfer Definitions'!B18="y",'Population Definitions'!A4,"...")</f>
        <v>...</v>
      </c>
      <c r="B32" t="str">
        <f>IF('Transfer Definitions'!B18="y","---&gt;","")</f>
        <v/>
      </c>
      <c r="C32" t="str">
        <f>IF('Transfer Definitions'!B18="y",'Population Definitions'!A2,"")</f>
        <v/>
      </c>
      <c r="D32" t="str">
        <f t="shared" si="3"/>
        <v/>
      </c>
      <c r="E32" t="str">
        <f t="shared" si="4"/>
        <v/>
      </c>
      <c r="F32" t="str">
        <f t="shared" si="5"/>
        <v/>
      </c>
    </row>
    <row r="33" spans="1:6" x14ac:dyDescent="0.2">
      <c r="A33" t="str">
        <f>IF('Transfer Definitions'!C18="y",'Population Definitions'!A4,"...")</f>
        <v>...</v>
      </c>
      <c r="B33" t="str">
        <f>IF('Transfer Definitions'!C18="y","---&gt;","")</f>
        <v/>
      </c>
      <c r="C33" t="str">
        <f>IF('Transfer Definitions'!C18="y",'Population Definitions'!A3,"")</f>
        <v/>
      </c>
      <c r="D33" t="str">
        <f t="shared" si="3"/>
        <v/>
      </c>
      <c r="E33" t="str">
        <f t="shared" si="4"/>
        <v/>
      </c>
      <c r="F33" t="str">
        <f t="shared" si="5"/>
        <v/>
      </c>
    </row>
    <row r="34" spans="1:6" x14ac:dyDescent="0.2">
      <c r="A34" t="str">
        <f>IF('Transfer Definitions'!E18="y",'Population Definitions'!A4,"...")</f>
        <v>...</v>
      </c>
      <c r="B34" t="str">
        <f>IF('Transfer Definitions'!E18="y","---&gt;","")</f>
        <v/>
      </c>
      <c r="C34" t="str">
        <f>IF('Transfer Definitions'!E18="y",'Population Definitions'!A5,"")</f>
        <v/>
      </c>
      <c r="D34" t="str">
        <f t="shared" si="3"/>
        <v/>
      </c>
      <c r="E34" t="str">
        <f t="shared" si="4"/>
        <v/>
      </c>
      <c r="F34" t="str">
        <f t="shared" si="5"/>
        <v/>
      </c>
    </row>
    <row r="35" spans="1:6" x14ac:dyDescent="0.2">
      <c r="A35" t="str">
        <f>IF('Transfer Definitions'!F18="y",'Population Definitions'!A4,"...")</f>
        <v>...</v>
      </c>
      <c r="B35" t="str">
        <f>IF('Transfer Definitions'!F18="y","---&gt;","")</f>
        <v/>
      </c>
      <c r="C35" t="str">
        <f>IF('Transfer Definitions'!F18="y",'Population Definitions'!A6,"")</f>
        <v/>
      </c>
      <c r="D35" t="str">
        <f t="shared" si="3"/>
        <v/>
      </c>
      <c r="E35" t="str">
        <f t="shared" si="4"/>
        <v/>
      </c>
      <c r="F35" t="str">
        <f t="shared" si="5"/>
        <v/>
      </c>
    </row>
    <row r="36" spans="1:6" x14ac:dyDescent="0.2">
      <c r="A36" t="str">
        <f>IF('Transfer Definitions'!B19="y",'Population Definitions'!A5,"...")</f>
        <v>...</v>
      </c>
      <c r="B36" t="str">
        <f>IF('Transfer Definitions'!B19="y","---&gt;","")</f>
        <v/>
      </c>
      <c r="C36" t="str">
        <f>IF('Transfer Definitions'!B19="y",'Population Definitions'!A2,"")</f>
        <v/>
      </c>
      <c r="D36" t="str">
        <f t="shared" si="3"/>
        <v/>
      </c>
      <c r="E36" t="str">
        <f t="shared" si="4"/>
        <v/>
      </c>
      <c r="F36" t="str">
        <f t="shared" si="5"/>
        <v/>
      </c>
    </row>
    <row r="37" spans="1:6" x14ac:dyDescent="0.2">
      <c r="A37" t="str">
        <f>IF('Transfer Definitions'!C19="y",'Population Definitions'!A5,"...")</f>
        <v>...</v>
      </c>
      <c r="B37" t="str">
        <f>IF('Transfer Definitions'!C19="y","---&gt;","")</f>
        <v/>
      </c>
      <c r="C37" t="str">
        <f>IF('Transfer Definitions'!C19="y",'Population Definitions'!A3,"")</f>
        <v/>
      </c>
      <c r="D37" t="str">
        <f t="shared" si="3"/>
        <v/>
      </c>
      <c r="E37" t="str">
        <f t="shared" si="4"/>
        <v/>
      </c>
      <c r="F37" t="str">
        <f t="shared" si="5"/>
        <v/>
      </c>
    </row>
    <row r="38" spans="1:6" x14ac:dyDescent="0.2">
      <c r="A38" t="str">
        <f>IF('Transfer Definitions'!D19="y",'Population Definitions'!A5,"...")</f>
        <v>...</v>
      </c>
      <c r="B38" t="str">
        <f>IF('Transfer Definitions'!D19="y","---&gt;","")</f>
        <v/>
      </c>
      <c r="C38" t="str">
        <f>IF('Transfer Definitions'!D19="y",'Population Definitions'!A4,"")</f>
        <v/>
      </c>
      <c r="D38" t="str">
        <f t="shared" si="3"/>
        <v/>
      </c>
      <c r="E38" t="str">
        <f t="shared" si="4"/>
        <v/>
      </c>
      <c r="F38" t="str">
        <f t="shared" si="5"/>
        <v/>
      </c>
    </row>
    <row r="39" spans="1:6" x14ac:dyDescent="0.2">
      <c r="A39" t="str">
        <f>IF('Transfer Definitions'!F19="y",'Population Definitions'!A5,"...")</f>
        <v>...</v>
      </c>
      <c r="B39" t="str">
        <f>IF('Transfer Definitions'!F19="y","---&gt;","")</f>
        <v/>
      </c>
      <c r="C39" t="str">
        <f>IF('Transfer Definitions'!F19="y",'Population Definitions'!A6,"")</f>
        <v/>
      </c>
      <c r="D39" t="str">
        <f t="shared" si="3"/>
        <v/>
      </c>
      <c r="E39" t="str">
        <f t="shared" si="4"/>
        <v/>
      </c>
      <c r="F39" t="str">
        <f t="shared" si="5"/>
        <v/>
      </c>
    </row>
    <row r="40" spans="1:6" x14ac:dyDescent="0.2">
      <c r="A40" t="str">
        <f>IF('Transfer Definitions'!B20="y",'Population Definitions'!A6,"...")</f>
        <v>...</v>
      </c>
      <c r="B40" t="str">
        <f>IF('Transfer Definitions'!B20="y","---&gt;","")</f>
        <v/>
      </c>
      <c r="C40" t="str">
        <f>IF('Transfer Definitions'!B20="y",'Population Definitions'!A2,"")</f>
        <v/>
      </c>
      <c r="D40" t="str">
        <f t="shared" si="3"/>
        <v/>
      </c>
      <c r="E40" t="str">
        <f t="shared" si="4"/>
        <v/>
      </c>
      <c r="F40" t="str">
        <f t="shared" si="5"/>
        <v/>
      </c>
    </row>
    <row r="41" spans="1:6" x14ac:dyDescent="0.2">
      <c r="A41" t="str">
        <f>IF('Transfer Definitions'!C20="y",'Population Definitions'!A6,"...")</f>
        <v>...</v>
      </c>
      <c r="B41" t="str">
        <f>IF('Transfer Definitions'!C20="y","---&gt;","")</f>
        <v/>
      </c>
      <c r="C41" t="str">
        <f>IF('Transfer Definitions'!C20="y",'Population Definitions'!A3,"")</f>
        <v/>
      </c>
      <c r="D41" t="str">
        <f t="shared" si="3"/>
        <v/>
      </c>
      <c r="E41" t="str">
        <f t="shared" si="4"/>
        <v/>
      </c>
      <c r="F41" t="str">
        <f t="shared" si="5"/>
        <v/>
      </c>
    </row>
    <row r="42" spans="1:6" x14ac:dyDescent="0.2">
      <c r="A42" t="str">
        <f>IF('Transfer Definitions'!D20="y",'Population Definitions'!A6,"...")</f>
        <v>Prisoners</v>
      </c>
      <c r="B42" t="str">
        <f>IF('Transfer Definitions'!D20="y","---&gt;","")</f>
        <v>---&gt;</v>
      </c>
      <c r="C42" t="str">
        <f>IF('Transfer Definitions'!D20="y",'Population Definitions'!A4,"")</f>
        <v>15-64</v>
      </c>
      <c r="D42" t="str">
        <f t="shared" si="3"/>
        <v>Fraction</v>
      </c>
      <c r="E42">
        <v>0.05</v>
      </c>
      <c r="F42" t="str">
        <f t="shared" si="5"/>
        <v>OR</v>
      </c>
    </row>
    <row r="43" spans="1:6" x14ac:dyDescent="0.2">
      <c r="A43" t="str">
        <f>IF('Transfer Definitions'!E20="y",'Population Definitions'!A6,"...")</f>
        <v>Prisoners</v>
      </c>
      <c r="B43" t="str">
        <f>IF('Transfer Definitions'!E20="y","---&gt;","")</f>
        <v>---&gt;</v>
      </c>
      <c r="C43" t="str">
        <f>IF('Transfer Definitions'!E20="y",'Population Definitions'!A5,"")</f>
        <v>65+</v>
      </c>
      <c r="D43" t="str">
        <f t="shared" si="3"/>
        <v>Fraction</v>
      </c>
      <c r="E43">
        <v>5.0000000000000001E-3</v>
      </c>
      <c r="F43" t="str">
        <f t="shared" si="5"/>
        <v>OR</v>
      </c>
    </row>
  </sheetData>
  <dataValidations count="40">
    <dataValidation type="list" showInputMessage="1" showErrorMessage="1" sqref="D2">
      <formula1>"Fraction,Number"</formula1>
    </dataValidation>
    <dataValidation type="list" showInputMessage="1" showErrorMessage="1" sqref="D3">
      <formula1>"Fraction,Number"</formula1>
    </dataValidation>
    <dataValidation type="list" showInputMessage="1" showErrorMessage="1" sqref="D4">
      <formula1>"Fraction,Number"</formula1>
    </dataValidation>
    <dataValidation type="list" showInputMessage="1" showErrorMessage="1" sqref="D5">
      <formula1>"Fraction,Number"</formula1>
    </dataValidation>
    <dataValidation type="list" showInputMessage="1" showErrorMessage="1" sqref="D6">
      <formula1>"Fraction,Number"</formula1>
    </dataValidation>
    <dataValidation type="list" showInputMessage="1" showErrorMessage="1" sqref="D7">
      <formula1>"Fraction,Number"</formula1>
    </dataValidation>
    <dataValidation type="list" showInputMessage="1" showErrorMessage="1" sqref="D8">
      <formula1>"Fraction,Number"</formula1>
    </dataValidation>
    <dataValidation type="list" showInputMessage="1" showErrorMessage="1" sqref="D9">
      <formula1>"Fraction,Number"</formula1>
    </dataValidation>
    <dataValidation type="list" showInputMessage="1" showErrorMessage="1" sqref="D10">
      <formula1>"Fraction,Number"</formula1>
    </dataValidation>
    <dataValidation type="list" showInputMessage="1" showErrorMessage="1" sqref="D11">
      <formula1>"Fraction,Number"</formula1>
    </dataValidation>
    <dataValidation type="list" showInputMessage="1" showErrorMessage="1" sqref="D12">
      <formula1>"Fraction,Number"</formula1>
    </dataValidation>
    <dataValidation type="list" showInputMessage="1" showErrorMessage="1" sqref="D13">
      <formula1>"Fraction,Number"</formula1>
    </dataValidation>
    <dataValidation type="list" showInputMessage="1" showErrorMessage="1" sqref="D14">
      <formula1>"Fraction,Number"</formula1>
    </dataValidation>
    <dataValidation type="list" showInputMessage="1" showErrorMessage="1" sqref="D15">
      <formula1>"Fraction,Number"</formula1>
    </dataValidation>
    <dataValidation type="list" showInputMessage="1" showErrorMessage="1" sqref="D16">
      <formula1>"Fraction,Number"</formula1>
    </dataValidation>
    <dataValidation type="list" showInputMessage="1" showErrorMessage="1" sqref="D17">
      <formula1>"Fraction,Number"</formula1>
    </dataValidation>
    <dataValidation type="list" showInputMessage="1" showErrorMessage="1" sqref="D18">
      <formula1>"Fraction,Number"</formula1>
    </dataValidation>
    <dataValidation type="list" showInputMessage="1" showErrorMessage="1" sqref="D19">
      <formula1>"Fraction,Number"</formula1>
    </dataValidation>
    <dataValidation type="list" showInputMessage="1" showErrorMessage="1" sqref="D20">
      <formula1>"Fraction,Number"</formula1>
    </dataValidation>
    <dataValidation type="list" showInputMessage="1" showErrorMessage="1" sqref="D21">
      <formula1>"Fraction,Number"</formula1>
    </dataValidation>
    <dataValidation type="list" showInputMessage="1" showErrorMessage="1" sqref="D24">
      <formula1>"Fraction,Number"</formula1>
    </dataValidation>
    <dataValidation type="list" showInputMessage="1" showErrorMessage="1" sqref="D25">
      <formula1>"Fraction,Number"</formula1>
    </dataValidation>
    <dataValidation type="list" showInputMessage="1" showErrorMessage="1" sqref="D26">
      <formula1>"Fraction,Number"</formula1>
    </dataValidation>
    <dataValidation type="list" showInputMessage="1" showErrorMessage="1" sqref="D27">
      <formula1>"Fraction,Number"</formula1>
    </dataValidation>
    <dataValidation type="list" showInputMessage="1" showErrorMessage="1" sqref="D28">
      <formula1>"Fraction,Number"</formula1>
    </dataValidation>
    <dataValidation type="list" showInputMessage="1" showErrorMessage="1" sqref="D29">
      <formula1>"Fraction,Number"</formula1>
    </dataValidation>
    <dataValidation type="list" showInputMessage="1" showErrorMessage="1" sqref="D30">
      <formula1>"Fraction,Number"</formula1>
    </dataValidation>
    <dataValidation type="list" showInputMessage="1" showErrorMessage="1" sqref="D31">
      <formula1>"Fraction,Number"</formula1>
    </dataValidation>
    <dataValidation type="list" showInputMessage="1" showErrorMessage="1" sqref="D32">
      <formula1>"Fraction,Number"</formula1>
    </dataValidation>
    <dataValidation type="list" showInputMessage="1" showErrorMessage="1" sqref="D33">
      <formula1>"Fraction,Number"</formula1>
    </dataValidation>
    <dataValidation type="list" showInputMessage="1" showErrorMessage="1" sqref="D34">
      <formula1>"Fraction,Number"</formula1>
    </dataValidation>
    <dataValidation type="list" showInputMessage="1" showErrorMessage="1" sqref="D35">
      <formula1>"Fraction,Number"</formula1>
    </dataValidation>
    <dataValidation type="list" showInputMessage="1" showErrorMessage="1" sqref="D36">
      <formula1>"Fraction,Number"</formula1>
    </dataValidation>
    <dataValidation type="list" showInputMessage="1" showErrorMessage="1" sqref="D37">
      <formula1>"Fraction,Number"</formula1>
    </dataValidation>
    <dataValidation type="list" showInputMessage="1" showErrorMessage="1" sqref="D38">
      <formula1>"Fraction,Number"</formula1>
    </dataValidation>
    <dataValidation type="list" showInputMessage="1" showErrorMessage="1" sqref="D39">
      <formula1>"Fraction,Number"</formula1>
    </dataValidation>
    <dataValidation type="list" showInputMessage="1" showErrorMessage="1" sqref="D40">
      <formula1>"Fraction,Number"</formula1>
    </dataValidation>
    <dataValidation type="list" showInputMessage="1" showErrorMessage="1" sqref="D41">
      <formula1>"Fraction,Number"</formula1>
    </dataValidation>
    <dataValidation type="list" showInputMessage="1" showErrorMessage="1" sqref="D42">
      <formula1>"Fraction,Number"</formula1>
    </dataValidation>
    <dataValidation type="list" showInputMessage="1" showErrorMessage="1" sqref="D43">
      <formula1>"Fraction,Number"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"/>
  <sheetViews>
    <sheetView tabSelected="1" workbookViewId="0"/>
  </sheetViews>
  <sheetFormatPr baseColWidth="10" defaultColWidth="7.5" defaultRowHeight="15" x14ac:dyDescent="0.2"/>
  <cols>
    <col min="1" max="1" width="40.6640625" customWidth="1"/>
    <col min="2" max="3" width="10.6640625" customWidth="1"/>
  </cols>
  <sheetData>
    <row r="1" spans="1:35" x14ac:dyDescent="0.2">
      <c r="A1" t="s">
        <v>13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  <c r="U1">
        <v>2016</v>
      </c>
      <c r="V1">
        <v>2017</v>
      </c>
      <c r="W1">
        <v>2018</v>
      </c>
      <c r="X1">
        <v>2019</v>
      </c>
      <c r="Y1">
        <v>2020</v>
      </c>
      <c r="Z1">
        <v>2021</v>
      </c>
      <c r="AA1">
        <v>2022</v>
      </c>
      <c r="AB1">
        <v>2023</v>
      </c>
      <c r="AC1">
        <v>2024</v>
      </c>
      <c r="AD1">
        <v>2025</v>
      </c>
      <c r="AE1">
        <v>2026</v>
      </c>
      <c r="AF1">
        <v>2027</v>
      </c>
      <c r="AG1">
        <v>2028</v>
      </c>
      <c r="AH1">
        <v>2029</v>
      </c>
      <c r="AI1">
        <v>2030</v>
      </c>
    </row>
    <row r="2" spans="1:35" x14ac:dyDescent="0.2">
      <c r="A2" t="str">
        <f>'Population Definitions'!A2</f>
        <v>0-4</v>
      </c>
      <c r="B2" t="s">
        <v>11</v>
      </c>
      <c r="C2">
        <f>IF(SUMPRODUCT(--(E2:AI2&lt;&gt;""))=0,0,"N.A.")</f>
        <v>0</v>
      </c>
      <c r="D2" t="s">
        <v>12</v>
      </c>
    </row>
    <row r="3" spans="1:35" x14ac:dyDescent="0.2">
      <c r="A3" t="str">
        <f>'Population Definitions'!A3</f>
        <v>5-14</v>
      </c>
      <c r="B3" t="s">
        <v>11</v>
      </c>
      <c r="C3">
        <f>IF(SUMPRODUCT(--(E3:AI3&lt;&gt;""))=0,0,"N.A.")</f>
        <v>0</v>
      </c>
      <c r="D3" t="s">
        <v>12</v>
      </c>
    </row>
    <row r="4" spans="1:35" x14ac:dyDescent="0.2">
      <c r="A4" t="str">
        <f>'Population Definitions'!A4</f>
        <v>15-64</v>
      </c>
      <c r="B4" t="s">
        <v>11</v>
      </c>
      <c r="C4">
        <f>IF(SUMPRODUCT(--(E4:AI4&lt;&gt;""))=0,0,"N.A.")</f>
        <v>0</v>
      </c>
      <c r="D4" t="s">
        <v>12</v>
      </c>
    </row>
    <row r="5" spans="1:35" x14ac:dyDescent="0.2">
      <c r="A5" t="str">
        <f>'Population Definitions'!A5</f>
        <v>65+</v>
      </c>
      <c r="B5" t="s">
        <v>11</v>
      </c>
      <c r="C5">
        <f>IF(SUMPRODUCT(--(E5:AI5&lt;&gt;""))=0,0,"N.A.")</f>
        <v>0</v>
      </c>
      <c r="D5" t="s">
        <v>12</v>
      </c>
    </row>
    <row r="6" spans="1:35" x14ac:dyDescent="0.2">
      <c r="A6" t="str">
        <f>'Population Definitions'!A6</f>
        <v>Prisoners</v>
      </c>
      <c r="B6" t="s">
        <v>11</v>
      </c>
      <c r="C6">
        <f>IF(SUMPRODUCT(--(E6:AI6&lt;&gt;""))=0,0,"N.A.")</f>
        <v>0</v>
      </c>
      <c r="D6" t="s">
        <v>12</v>
      </c>
    </row>
    <row r="8" spans="1:35" x14ac:dyDescent="0.2">
      <c r="A8" t="s">
        <v>14</v>
      </c>
      <c r="B8" t="s">
        <v>8</v>
      </c>
      <c r="C8" t="s">
        <v>9</v>
      </c>
      <c r="E8">
        <v>2000</v>
      </c>
      <c r="F8">
        <v>2001</v>
      </c>
      <c r="G8">
        <v>2002</v>
      </c>
      <c r="H8">
        <v>2003</v>
      </c>
      <c r="I8">
        <v>2004</v>
      </c>
      <c r="J8">
        <v>2005</v>
      </c>
      <c r="K8">
        <v>2006</v>
      </c>
      <c r="L8">
        <v>2007</v>
      </c>
      <c r="M8">
        <v>2008</v>
      </c>
      <c r="N8">
        <v>2009</v>
      </c>
      <c r="O8">
        <v>2010</v>
      </c>
      <c r="P8">
        <v>2011</v>
      </c>
      <c r="Q8">
        <v>2012</v>
      </c>
      <c r="R8">
        <v>2013</v>
      </c>
      <c r="S8">
        <v>2014</v>
      </c>
      <c r="T8">
        <v>2015</v>
      </c>
      <c r="U8">
        <v>2016</v>
      </c>
      <c r="V8">
        <v>2017</v>
      </c>
      <c r="W8">
        <v>2018</v>
      </c>
      <c r="X8">
        <v>2019</v>
      </c>
      <c r="Y8">
        <v>2020</v>
      </c>
      <c r="Z8">
        <v>2021</v>
      </c>
      <c r="AA8">
        <v>2022</v>
      </c>
      <c r="AB8">
        <v>2023</v>
      </c>
      <c r="AC8">
        <v>2024</v>
      </c>
      <c r="AD8">
        <v>2025</v>
      </c>
      <c r="AE8">
        <v>2026</v>
      </c>
      <c r="AF8">
        <v>2027</v>
      </c>
      <c r="AG8">
        <v>2028</v>
      </c>
      <c r="AH8">
        <v>2029</v>
      </c>
      <c r="AI8">
        <v>2030</v>
      </c>
    </row>
    <row r="9" spans="1:35" x14ac:dyDescent="0.2">
      <c r="A9" t="str">
        <f>'Population Definitions'!A2</f>
        <v>0-4</v>
      </c>
      <c r="B9" t="s">
        <v>11</v>
      </c>
      <c r="C9">
        <f>IF(SUMPRODUCT(--(E9:AI9&lt;&gt;""))=0,0,"N.A.")</f>
        <v>0</v>
      </c>
      <c r="D9" t="s">
        <v>12</v>
      </c>
    </row>
    <row r="10" spans="1:35" x14ac:dyDescent="0.2">
      <c r="A10" t="str">
        <f>'Population Definitions'!A3</f>
        <v>5-14</v>
      </c>
      <c r="B10" t="s">
        <v>11</v>
      </c>
      <c r="C10">
        <f>IF(SUMPRODUCT(--(E10:AI10&lt;&gt;""))=0,0,"N.A.")</f>
        <v>0</v>
      </c>
      <c r="D10" t="s">
        <v>12</v>
      </c>
    </row>
    <row r="11" spans="1:35" x14ac:dyDescent="0.2">
      <c r="A11" t="str">
        <f>'Population Definitions'!A4</f>
        <v>15-64</v>
      </c>
      <c r="B11" t="s">
        <v>11</v>
      </c>
      <c r="C11">
        <f>IF(SUMPRODUCT(--(E11:AI11&lt;&gt;""))=0,0,"N.A.")</f>
        <v>0</v>
      </c>
      <c r="D11" t="s">
        <v>12</v>
      </c>
    </row>
    <row r="12" spans="1:35" x14ac:dyDescent="0.2">
      <c r="A12" t="str">
        <f>'Population Definitions'!A5</f>
        <v>65+</v>
      </c>
      <c r="B12" t="s">
        <v>11</v>
      </c>
      <c r="C12">
        <f>IF(SUMPRODUCT(--(E12:AI12&lt;&gt;""))=0,0,"N.A.")</f>
        <v>0</v>
      </c>
      <c r="D12" t="s">
        <v>12</v>
      </c>
    </row>
    <row r="13" spans="1:35" x14ac:dyDescent="0.2">
      <c r="A13" t="str">
        <f>'Population Definitions'!A6</f>
        <v>Prisoners</v>
      </c>
      <c r="B13" t="s">
        <v>11</v>
      </c>
      <c r="C13">
        <f>IF(SUMPRODUCT(--(E13:AI13&lt;&gt;""))=0,0,"N.A.")</f>
        <v>0</v>
      </c>
      <c r="D13" t="s">
        <v>12</v>
      </c>
    </row>
  </sheetData>
  <dataValidations count="10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9">
      <formula1>"Number"</formula1>
    </dataValidation>
    <dataValidation type="list" showInputMessage="1" showErrorMessage="1" sqref="B10">
      <formula1>"Number"</formula1>
    </dataValidation>
    <dataValidation type="list" showInputMessage="1" showErrorMessage="1" sqref="B11">
      <formula1>"Number"</formula1>
    </dataValidation>
    <dataValidation type="list" showInputMessage="1" showErrorMessage="1" sqref="B12">
      <formula1>"Number"</formula1>
    </dataValidation>
    <dataValidation type="list" showInputMessage="1" showErrorMessage="1" sqref="B13">
      <formula1>"Number"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7"/>
  <sheetViews>
    <sheetView workbookViewId="0"/>
  </sheetViews>
  <sheetFormatPr baseColWidth="10" defaultColWidth="7.5" defaultRowHeight="15" x14ac:dyDescent="0.2"/>
  <cols>
    <col min="1" max="1" width="40.6640625" customWidth="1"/>
    <col min="2" max="3" width="10.6640625" customWidth="1"/>
  </cols>
  <sheetData>
    <row r="1" spans="1:35" x14ac:dyDescent="0.2">
      <c r="A1" t="s">
        <v>15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  <c r="U1">
        <v>2016</v>
      </c>
      <c r="V1">
        <v>2017</v>
      </c>
      <c r="W1">
        <v>2018</v>
      </c>
      <c r="X1">
        <v>2019</v>
      </c>
      <c r="Y1">
        <v>2020</v>
      </c>
      <c r="Z1">
        <v>2021</v>
      </c>
      <c r="AA1">
        <v>2022</v>
      </c>
      <c r="AB1">
        <v>2023</v>
      </c>
      <c r="AC1">
        <v>2024</v>
      </c>
      <c r="AD1">
        <v>2025</v>
      </c>
      <c r="AE1">
        <v>2026</v>
      </c>
      <c r="AF1">
        <v>2027</v>
      </c>
      <c r="AG1">
        <v>2028</v>
      </c>
      <c r="AH1">
        <v>2029</v>
      </c>
      <c r="AI1">
        <v>2030</v>
      </c>
    </row>
    <row r="2" spans="1:35" x14ac:dyDescent="0.2">
      <c r="A2" t="str">
        <f>'Population Definitions'!A2</f>
        <v>0-4</v>
      </c>
      <c r="B2" t="s">
        <v>10</v>
      </c>
      <c r="C2">
        <f>IF(SUMPRODUCT(--(E2:AI2&lt;&gt;""))=0,0,"N.A.")</f>
        <v>0</v>
      </c>
      <c r="D2" t="s">
        <v>12</v>
      </c>
    </row>
    <row r="3" spans="1:35" x14ac:dyDescent="0.2">
      <c r="A3" t="str">
        <f>'Population Definitions'!A3</f>
        <v>5-14</v>
      </c>
      <c r="B3" t="s">
        <v>10</v>
      </c>
      <c r="C3">
        <f>IF(SUMPRODUCT(--(E3:AI3&lt;&gt;""))=0,0,"N.A.")</f>
        <v>0</v>
      </c>
      <c r="D3" t="s">
        <v>12</v>
      </c>
    </row>
    <row r="4" spans="1:35" x14ac:dyDescent="0.2">
      <c r="A4" t="str">
        <f>'Population Definitions'!A4</f>
        <v>15-64</v>
      </c>
      <c r="B4" t="s">
        <v>10</v>
      </c>
      <c r="C4">
        <f>IF(SUMPRODUCT(--(E4:AI4&lt;&gt;""))=0,0,"N.A.")</f>
        <v>0</v>
      </c>
      <c r="D4" t="s">
        <v>12</v>
      </c>
    </row>
    <row r="5" spans="1:35" x14ac:dyDescent="0.2">
      <c r="A5" t="str">
        <f>'Population Definitions'!A5</f>
        <v>65+</v>
      </c>
      <c r="B5" t="s">
        <v>10</v>
      </c>
      <c r="C5">
        <f>IF(SUMPRODUCT(--(E5:AI5&lt;&gt;""))=0,0,"N.A.")</f>
        <v>0</v>
      </c>
      <c r="D5" t="s">
        <v>12</v>
      </c>
    </row>
    <row r="6" spans="1:35" x14ac:dyDescent="0.2">
      <c r="A6" t="str">
        <f>'Population Definitions'!A6</f>
        <v>Prisoners</v>
      </c>
      <c r="B6" t="s">
        <v>10</v>
      </c>
      <c r="C6">
        <f>IF(SUMPRODUCT(--(E6:AI6&lt;&gt;""))=0,0,"N.A.")</f>
        <v>0</v>
      </c>
      <c r="D6" t="s">
        <v>12</v>
      </c>
    </row>
    <row r="8" spans="1:35" x14ac:dyDescent="0.2">
      <c r="A8" t="s">
        <v>16</v>
      </c>
      <c r="B8" t="s">
        <v>8</v>
      </c>
      <c r="C8" t="s">
        <v>9</v>
      </c>
      <c r="E8">
        <v>2000</v>
      </c>
      <c r="F8">
        <v>2001</v>
      </c>
      <c r="G8">
        <v>2002</v>
      </c>
      <c r="H8">
        <v>2003</v>
      </c>
      <c r="I8">
        <v>2004</v>
      </c>
      <c r="J8">
        <v>2005</v>
      </c>
      <c r="K8">
        <v>2006</v>
      </c>
      <c r="L8">
        <v>2007</v>
      </c>
      <c r="M8">
        <v>2008</v>
      </c>
      <c r="N8">
        <v>2009</v>
      </c>
      <c r="O8">
        <v>2010</v>
      </c>
      <c r="P8">
        <v>2011</v>
      </c>
      <c r="Q8">
        <v>2012</v>
      </c>
      <c r="R8">
        <v>2013</v>
      </c>
      <c r="S8">
        <v>2014</v>
      </c>
      <c r="T8">
        <v>2015</v>
      </c>
      <c r="U8">
        <v>2016</v>
      </c>
      <c r="V8">
        <v>2017</v>
      </c>
      <c r="W8">
        <v>2018</v>
      </c>
      <c r="X8">
        <v>2019</v>
      </c>
      <c r="Y8">
        <v>2020</v>
      </c>
      <c r="Z8">
        <v>2021</v>
      </c>
      <c r="AA8">
        <v>2022</v>
      </c>
      <c r="AB8">
        <v>2023</v>
      </c>
      <c r="AC8">
        <v>2024</v>
      </c>
      <c r="AD8">
        <v>2025</v>
      </c>
      <c r="AE8">
        <v>2026</v>
      </c>
      <c r="AF8">
        <v>2027</v>
      </c>
      <c r="AG8">
        <v>2028</v>
      </c>
      <c r="AH8">
        <v>2029</v>
      </c>
      <c r="AI8">
        <v>2030</v>
      </c>
    </row>
    <row r="9" spans="1:35" x14ac:dyDescent="0.2">
      <c r="A9" t="str">
        <f>'Population Definitions'!A2</f>
        <v>0-4</v>
      </c>
      <c r="B9" t="s">
        <v>10</v>
      </c>
      <c r="C9">
        <f>IF(SUMPRODUCT(--(E9:AI9&lt;&gt;""))=0,0,"N.A.")</f>
        <v>0</v>
      </c>
      <c r="D9" t="s">
        <v>12</v>
      </c>
    </row>
    <row r="10" spans="1:35" x14ac:dyDescent="0.2">
      <c r="A10" t="str">
        <f>'Population Definitions'!A3</f>
        <v>5-14</v>
      </c>
      <c r="B10" t="s">
        <v>10</v>
      </c>
      <c r="C10">
        <f>IF(SUMPRODUCT(--(E10:AI10&lt;&gt;""))=0,0,"N.A.")</f>
        <v>0</v>
      </c>
      <c r="D10" t="s">
        <v>12</v>
      </c>
    </row>
    <row r="11" spans="1:35" x14ac:dyDescent="0.2">
      <c r="A11" t="str">
        <f>'Population Definitions'!A4</f>
        <v>15-64</v>
      </c>
      <c r="B11" t="s">
        <v>10</v>
      </c>
      <c r="C11">
        <f>IF(SUMPRODUCT(--(E11:AI11&lt;&gt;""))=0,0,"N.A.")</f>
        <v>0</v>
      </c>
      <c r="D11" t="s">
        <v>12</v>
      </c>
    </row>
    <row r="12" spans="1:35" x14ac:dyDescent="0.2">
      <c r="A12" t="str">
        <f>'Population Definitions'!A5</f>
        <v>65+</v>
      </c>
      <c r="B12" t="s">
        <v>10</v>
      </c>
      <c r="C12">
        <f>IF(SUMPRODUCT(--(E12:AI12&lt;&gt;""))=0,0,"N.A.")</f>
        <v>0</v>
      </c>
      <c r="D12" t="s">
        <v>12</v>
      </c>
    </row>
    <row r="13" spans="1:35" x14ac:dyDescent="0.2">
      <c r="A13" t="str">
        <f>'Population Definitions'!A6</f>
        <v>Prisoners</v>
      </c>
      <c r="B13" t="s">
        <v>10</v>
      </c>
      <c r="C13">
        <f>IF(SUMPRODUCT(--(E13:AI13&lt;&gt;""))=0,0,"N.A.")</f>
        <v>0</v>
      </c>
      <c r="D13" t="s">
        <v>12</v>
      </c>
    </row>
    <row r="15" spans="1:35" x14ac:dyDescent="0.2">
      <c r="A15" t="s">
        <v>17</v>
      </c>
      <c r="B15" t="s">
        <v>8</v>
      </c>
      <c r="C15" t="s">
        <v>9</v>
      </c>
      <c r="E15">
        <v>2000</v>
      </c>
      <c r="F15">
        <v>2001</v>
      </c>
      <c r="G15">
        <v>2002</v>
      </c>
      <c r="H15">
        <v>2003</v>
      </c>
      <c r="I15">
        <v>2004</v>
      </c>
      <c r="J15">
        <v>2005</v>
      </c>
      <c r="K15">
        <v>2006</v>
      </c>
      <c r="L15">
        <v>2007</v>
      </c>
      <c r="M15">
        <v>2008</v>
      </c>
      <c r="N15">
        <v>2009</v>
      </c>
      <c r="O15">
        <v>2010</v>
      </c>
      <c r="P15">
        <v>2011</v>
      </c>
      <c r="Q15">
        <v>2012</v>
      </c>
      <c r="R15">
        <v>2013</v>
      </c>
      <c r="S15">
        <v>2014</v>
      </c>
      <c r="T15">
        <v>2015</v>
      </c>
      <c r="U15">
        <v>2016</v>
      </c>
      <c r="V15">
        <v>2017</v>
      </c>
      <c r="W15">
        <v>2018</v>
      </c>
      <c r="X15">
        <v>2019</v>
      </c>
      <c r="Y15">
        <v>2020</v>
      </c>
      <c r="Z15">
        <v>2021</v>
      </c>
      <c r="AA15">
        <v>2022</v>
      </c>
      <c r="AB15">
        <v>2023</v>
      </c>
      <c r="AC15">
        <v>2024</v>
      </c>
      <c r="AD15">
        <v>2025</v>
      </c>
      <c r="AE15">
        <v>2026</v>
      </c>
      <c r="AF15">
        <v>2027</v>
      </c>
      <c r="AG15">
        <v>2028</v>
      </c>
      <c r="AH15">
        <v>2029</v>
      </c>
      <c r="AI15">
        <v>2030</v>
      </c>
    </row>
    <row r="16" spans="1:35" x14ac:dyDescent="0.2">
      <c r="A16" t="str">
        <f>'Population Definitions'!A2</f>
        <v>0-4</v>
      </c>
      <c r="B16" t="s">
        <v>10</v>
      </c>
      <c r="C16">
        <f>IF(SUMPRODUCT(--(E16:AI16&lt;&gt;""))=0,0,"N.A.")</f>
        <v>0</v>
      </c>
      <c r="D16" t="s">
        <v>12</v>
      </c>
    </row>
    <row r="17" spans="1:35" x14ac:dyDescent="0.2">
      <c r="A17" t="str">
        <f>'Population Definitions'!A3</f>
        <v>5-14</v>
      </c>
      <c r="B17" t="s">
        <v>10</v>
      </c>
      <c r="C17">
        <f>IF(SUMPRODUCT(--(E17:AI17&lt;&gt;""))=0,0,"N.A.")</f>
        <v>0</v>
      </c>
      <c r="D17" t="s">
        <v>12</v>
      </c>
    </row>
    <row r="18" spans="1:35" x14ac:dyDescent="0.2">
      <c r="A18" t="str">
        <f>'Population Definitions'!A4</f>
        <v>15-64</v>
      </c>
      <c r="B18" t="s">
        <v>10</v>
      </c>
      <c r="C18">
        <f>IF(SUMPRODUCT(--(E18:AI18&lt;&gt;""))=0,0,"N.A.")</f>
        <v>0</v>
      </c>
      <c r="D18" t="s">
        <v>12</v>
      </c>
    </row>
    <row r="19" spans="1:35" x14ac:dyDescent="0.2">
      <c r="A19" t="str">
        <f>'Population Definitions'!A5</f>
        <v>65+</v>
      </c>
      <c r="B19" t="s">
        <v>10</v>
      </c>
      <c r="C19">
        <f>IF(SUMPRODUCT(--(E19:AI19&lt;&gt;""))=0,0,"N.A.")</f>
        <v>0</v>
      </c>
      <c r="D19" t="s">
        <v>12</v>
      </c>
    </row>
    <row r="20" spans="1:35" x14ac:dyDescent="0.2">
      <c r="A20" t="str">
        <f>'Population Definitions'!A6</f>
        <v>Prisoners</v>
      </c>
      <c r="B20" t="s">
        <v>10</v>
      </c>
      <c r="C20">
        <f>IF(SUMPRODUCT(--(E20:AI20&lt;&gt;""))=0,0,"N.A.")</f>
        <v>0</v>
      </c>
      <c r="D20" t="s">
        <v>12</v>
      </c>
    </row>
    <row r="22" spans="1:35" x14ac:dyDescent="0.2">
      <c r="A22" t="s">
        <v>18</v>
      </c>
      <c r="B22" t="s">
        <v>8</v>
      </c>
      <c r="C22" t="s">
        <v>9</v>
      </c>
      <c r="E22">
        <v>2000</v>
      </c>
      <c r="F22">
        <v>2001</v>
      </c>
      <c r="G22">
        <v>2002</v>
      </c>
      <c r="H22">
        <v>2003</v>
      </c>
      <c r="I22">
        <v>2004</v>
      </c>
      <c r="J22">
        <v>2005</v>
      </c>
      <c r="K22">
        <v>2006</v>
      </c>
      <c r="L22">
        <v>2007</v>
      </c>
      <c r="M22">
        <v>2008</v>
      </c>
      <c r="N22">
        <v>2009</v>
      </c>
      <c r="O22">
        <v>2010</v>
      </c>
      <c r="P22">
        <v>2011</v>
      </c>
      <c r="Q22">
        <v>2012</v>
      </c>
      <c r="R22">
        <v>2013</v>
      </c>
      <c r="S22">
        <v>2014</v>
      </c>
      <c r="T22">
        <v>2015</v>
      </c>
      <c r="U22">
        <v>2016</v>
      </c>
      <c r="V22">
        <v>2017</v>
      </c>
      <c r="W22">
        <v>2018</v>
      </c>
      <c r="X22">
        <v>2019</v>
      </c>
      <c r="Y22">
        <v>2020</v>
      </c>
      <c r="Z22">
        <v>2021</v>
      </c>
      <c r="AA22">
        <v>2022</v>
      </c>
      <c r="AB22">
        <v>2023</v>
      </c>
      <c r="AC22">
        <v>2024</v>
      </c>
      <c r="AD22">
        <v>2025</v>
      </c>
      <c r="AE22">
        <v>2026</v>
      </c>
      <c r="AF22">
        <v>2027</v>
      </c>
      <c r="AG22">
        <v>2028</v>
      </c>
      <c r="AH22">
        <v>2029</v>
      </c>
      <c r="AI22">
        <v>2030</v>
      </c>
    </row>
    <row r="23" spans="1:35" x14ac:dyDescent="0.2">
      <c r="A23" t="str">
        <f>'Population Definitions'!A2</f>
        <v>0-4</v>
      </c>
      <c r="B23" t="s">
        <v>10</v>
      </c>
      <c r="C23">
        <f>IF(SUMPRODUCT(--(E23:AI23&lt;&gt;""))=0,0,"N.A.")</f>
        <v>0</v>
      </c>
      <c r="D23" t="s">
        <v>12</v>
      </c>
    </row>
    <row r="24" spans="1:35" x14ac:dyDescent="0.2">
      <c r="A24" t="str">
        <f>'Population Definitions'!A3</f>
        <v>5-14</v>
      </c>
      <c r="B24" t="s">
        <v>10</v>
      </c>
      <c r="C24">
        <f>IF(SUMPRODUCT(--(E24:AI24&lt;&gt;""))=0,0,"N.A.")</f>
        <v>0</v>
      </c>
      <c r="D24" t="s">
        <v>12</v>
      </c>
    </row>
    <row r="25" spans="1:35" x14ac:dyDescent="0.2">
      <c r="A25" t="str">
        <f>'Population Definitions'!A4</f>
        <v>15-64</v>
      </c>
      <c r="B25" t="s">
        <v>10</v>
      </c>
      <c r="C25">
        <f>IF(SUMPRODUCT(--(E25:AI25&lt;&gt;""))=0,0,"N.A.")</f>
        <v>0</v>
      </c>
      <c r="D25" t="s">
        <v>12</v>
      </c>
    </row>
    <row r="26" spans="1:35" x14ac:dyDescent="0.2">
      <c r="A26" t="str">
        <f>'Population Definitions'!A5</f>
        <v>65+</v>
      </c>
      <c r="B26" t="s">
        <v>10</v>
      </c>
      <c r="C26">
        <f>IF(SUMPRODUCT(--(E26:AI26&lt;&gt;""))=0,0,"N.A.")</f>
        <v>0</v>
      </c>
      <c r="D26" t="s">
        <v>12</v>
      </c>
    </row>
    <row r="27" spans="1:35" x14ac:dyDescent="0.2">
      <c r="A27" t="str">
        <f>'Population Definitions'!A6</f>
        <v>Prisoners</v>
      </c>
      <c r="B27" t="s">
        <v>10</v>
      </c>
      <c r="C27">
        <f>IF(SUMPRODUCT(--(E27:AI27&lt;&gt;""))=0,0,"N.A.")</f>
        <v>0</v>
      </c>
      <c r="D27" t="s">
        <v>12</v>
      </c>
    </row>
    <row r="29" spans="1:35" x14ac:dyDescent="0.2">
      <c r="A29" t="s">
        <v>19</v>
      </c>
      <c r="B29" t="s">
        <v>8</v>
      </c>
      <c r="C29" t="s">
        <v>9</v>
      </c>
      <c r="E29">
        <v>2000</v>
      </c>
      <c r="F29">
        <v>2001</v>
      </c>
      <c r="G29">
        <v>2002</v>
      </c>
      <c r="H29">
        <v>2003</v>
      </c>
      <c r="I29">
        <v>2004</v>
      </c>
      <c r="J29">
        <v>2005</v>
      </c>
      <c r="K29">
        <v>2006</v>
      </c>
      <c r="L29">
        <v>2007</v>
      </c>
      <c r="M29">
        <v>2008</v>
      </c>
      <c r="N29">
        <v>2009</v>
      </c>
      <c r="O29">
        <v>2010</v>
      </c>
      <c r="P29">
        <v>2011</v>
      </c>
      <c r="Q29">
        <v>2012</v>
      </c>
      <c r="R29">
        <v>2013</v>
      </c>
      <c r="S29">
        <v>2014</v>
      </c>
      <c r="T29">
        <v>2015</v>
      </c>
      <c r="U29">
        <v>2016</v>
      </c>
      <c r="V29">
        <v>2017</v>
      </c>
      <c r="W29">
        <v>2018</v>
      </c>
      <c r="X29">
        <v>2019</v>
      </c>
      <c r="Y29">
        <v>2020</v>
      </c>
      <c r="Z29">
        <v>2021</v>
      </c>
      <c r="AA29">
        <v>2022</v>
      </c>
      <c r="AB29">
        <v>2023</v>
      </c>
      <c r="AC29">
        <v>2024</v>
      </c>
      <c r="AD29">
        <v>2025</v>
      </c>
      <c r="AE29">
        <v>2026</v>
      </c>
      <c r="AF29">
        <v>2027</v>
      </c>
      <c r="AG29">
        <v>2028</v>
      </c>
      <c r="AH29">
        <v>2029</v>
      </c>
      <c r="AI29">
        <v>2030</v>
      </c>
    </row>
    <row r="30" spans="1:35" x14ac:dyDescent="0.2">
      <c r="A30" t="str">
        <f>'Population Definitions'!A2</f>
        <v>0-4</v>
      </c>
      <c r="B30" t="s">
        <v>10</v>
      </c>
      <c r="C30">
        <f>IF(SUMPRODUCT(--(E30:AI30&lt;&gt;""))=0,0,"N.A.")</f>
        <v>0</v>
      </c>
      <c r="D30" t="s">
        <v>12</v>
      </c>
    </row>
    <row r="31" spans="1:35" x14ac:dyDescent="0.2">
      <c r="A31" t="str">
        <f>'Population Definitions'!A3</f>
        <v>5-14</v>
      </c>
      <c r="B31" t="s">
        <v>10</v>
      </c>
      <c r="C31">
        <f>IF(SUMPRODUCT(--(E31:AI31&lt;&gt;""))=0,0,"N.A.")</f>
        <v>0</v>
      </c>
      <c r="D31" t="s">
        <v>12</v>
      </c>
    </row>
    <row r="32" spans="1:35" x14ac:dyDescent="0.2">
      <c r="A32" t="str">
        <f>'Population Definitions'!A4</f>
        <v>15-64</v>
      </c>
      <c r="B32" t="s">
        <v>10</v>
      </c>
      <c r="C32">
        <f>IF(SUMPRODUCT(--(E32:AI32&lt;&gt;""))=0,0,"N.A.")</f>
        <v>0</v>
      </c>
      <c r="D32" t="s">
        <v>12</v>
      </c>
    </row>
    <row r="33" spans="1:35" x14ac:dyDescent="0.2">
      <c r="A33" t="str">
        <f>'Population Definitions'!A5</f>
        <v>65+</v>
      </c>
      <c r="B33" t="s">
        <v>10</v>
      </c>
      <c r="C33">
        <f>IF(SUMPRODUCT(--(E33:AI33&lt;&gt;""))=0,0,"N.A.")</f>
        <v>0</v>
      </c>
      <c r="D33" t="s">
        <v>12</v>
      </c>
    </row>
    <row r="34" spans="1:35" x14ac:dyDescent="0.2">
      <c r="A34" t="str">
        <f>'Population Definitions'!A6</f>
        <v>Prisoners</v>
      </c>
      <c r="B34" t="s">
        <v>10</v>
      </c>
      <c r="C34">
        <f>IF(SUMPRODUCT(--(E34:AI34&lt;&gt;""))=0,0,"N.A.")</f>
        <v>0</v>
      </c>
      <c r="D34" t="s">
        <v>12</v>
      </c>
    </row>
    <row r="36" spans="1:35" x14ac:dyDescent="0.2">
      <c r="A36" t="s">
        <v>20</v>
      </c>
      <c r="B36" t="s">
        <v>8</v>
      </c>
      <c r="C36" t="s">
        <v>9</v>
      </c>
      <c r="E36">
        <v>2000</v>
      </c>
      <c r="F36">
        <v>2001</v>
      </c>
      <c r="G36">
        <v>2002</v>
      </c>
      <c r="H36">
        <v>2003</v>
      </c>
      <c r="I36">
        <v>2004</v>
      </c>
      <c r="J36">
        <v>2005</v>
      </c>
      <c r="K36">
        <v>2006</v>
      </c>
      <c r="L36">
        <v>2007</v>
      </c>
      <c r="M36">
        <v>2008</v>
      </c>
      <c r="N36">
        <v>2009</v>
      </c>
      <c r="O36">
        <v>2010</v>
      </c>
      <c r="P36">
        <v>2011</v>
      </c>
      <c r="Q36">
        <v>2012</v>
      </c>
      <c r="R36">
        <v>2013</v>
      </c>
      <c r="S36">
        <v>2014</v>
      </c>
      <c r="T36">
        <v>2015</v>
      </c>
      <c r="U36">
        <v>2016</v>
      </c>
      <c r="V36">
        <v>2017</v>
      </c>
      <c r="W36">
        <v>2018</v>
      </c>
      <c r="X36">
        <v>2019</v>
      </c>
      <c r="Y36">
        <v>2020</v>
      </c>
      <c r="Z36">
        <v>2021</v>
      </c>
      <c r="AA36">
        <v>2022</v>
      </c>
      <c r="AB36">
        <v>2023</v>
      </c>
      <c r="AC36">
        <v>2024</v>
      </c>
      <c r="AD36">
        <v>2025</v>
      </c>
      <c r="AE36">
        <v>2026</v>
      </c>
      <c r="AF36">
        <v>2027</v>
      </c>
      <c r="AG36">
        <v>2028</v>
      </c>
      <c r="AH36">
        <v>2029</v>
      </c>
      <c r="AI36">
        <v>2030</v>
      </c>
    </row>
    <row r="37" spans="1:35" x14ac:dyDescent="0.2">
      <c r="A37" t="str">
        <f>'Population Definitions'!A2</f>
        <v>0-4</v>
      </c>
      <c r="B37" t="s">
        <v>10</v>
      </c>
      <c r="C37">
        <f>IF(SUMPRODUCT(--(E37:AI37&lt;&gt;""))=0,0,"N.A.")</f>
        <v>0</v>
      </c>
      <c r="D37" t="s">
        <v>12</v>
      </c>
    </row>
    <row r="38" spans="1:35" x14ac:dyDescent="0.2">
      <c r="A38" t="str">
        <f>'Population Definitions'!A3</f>
        <v>5-14</v>
      </c>
      <c r="B38" t="s">
        <v>10</v>
      </c>
      <c r="C38">
        <f>IF(SUMPRODUCT(--(E38:AI38&lt;&gt;""))=0,0,"N.A.")</f>
        <v>0</v>
      </c>
      <c r="D38" t="s">
        <v>12</v>
      </c>
    </row>
    <row r="39" spans="1:35" x14ac:dyDescent="0.2">
      <c r="A39" t="str">
        <f>'Population Definitions'!A4</f>
        <v>15-64</v>
      </c>
      <c r="B39" t="s">
        <v>10</v>
      </c>
      <c r="C39">
        <f>IF(SUMPRODUCT(--(E39:AI39&lt;&gt;""))=0,0,"N.A.")</f>
        <v>0</v>
      </c>
      <c r="D39" t="s">
        <v>12</v>
      </c>
    </row>
    <row r="40" spans="1:35" x14ac:dyDescent="0.2">
      <c r="A40" t="str">
        <f>'Population Definitions'!A5</f>
        <v>65+</v>
      </c>
      <c r="B40" t="s">
        <v>10</v>
      </c>
      <c r="C40">
        <f>IF(SUMPRODUCT(--(E40:AI40&lt;&gt;""))=0,0,"N.A.")</f>
        <v>0</v>
      </c>
      <c r="D40" t="s">
        <v>12</v>
      </c>
    </row>
    <row r="41" spans="1:35" x14ac:dyDescent="0.2">
      <c r="A41" t="str">
        <f>'Population Definitions'!A6</f>
        <v>Prisoners</v>
      </c>
      <c r="B41" t="s">
        <v>10</v>
      </c>
      <c r="C41">
        <f>IF(SUMPRODUCT(--(E41:AI41&lt;&gt;""))=0,0,"N.A.")</f>
        <v>0</v>
      </c>
      <c r="D41" t="s">
        <v>12</v>
      </c>
    </row>
    <row r="43" spans="1:35" x14ac:dyDescent="0.2">
      <c r="A43" t="s">
        <v>21</v>
      </c>
      <c r="B43" t="s">
        <v>8</v>
      </c>
      <c r="C43" t="s">
        <v>9</v>
      </c>
      <c r="E43">
        <v>2000</v>
      </c>
      <c r="F43">
        <v>2001</v>
      </c>
      <c r="G43">
        <v>2002</v>
      </c>
      <c r="H43">
        <v>2003</v>
      </c>
      <c r="I43">
        <v>2004</v>
      </c>
      <c r="J43">
        <v>2005</v>
      </c>
      <c r="K43">
        <v>2006</v>
      </c>
      <c r="L43">
        <v>2007</v>
      </c>
      <c r="M43">
        <v>2008</v>
      </c>
      <c r="N43">
        <v>2009</v>
      </c>
      <c r="O43">
        <v>2010</v>
      </c>
      <c r="P43">
        <v>2011</v>
      </c>
      <c r="Q43">
        <v>2012</v>
      </c>
      <c r="R43">
        <v>2013</v>
      </c>
      <c r="S43">
        <v>2014</v>
      </c>
      <c r="T43">
        <v>2015</v>
      </c>
      <c r="U43">
        <v>2016</v>
      </c>
      <c r="V43">
        <v>2017</v>
      </c>
      <c r="W43">
        <v>2018</v>
      </c>
      <c r="X43">
        <v>2019</v>
      </c>
      <c r="Y43">
        <v>2020</v>
      </c>
      <c r="Z43">
        <v>2021</v>
      </c>
      <c r="AA43">
        <v>2022</v>
      </c>
      <c r="AB43">
        <v>2023</v>
      </c>
      <c r="AC43">
        <v>2024</v>
      </c>
      <c r="AD43">
        <v>2025</v>
      </c>
      <c r="AE43">
        <v>2026</v>
      </c>
      <c r="AF43">
        <v>2027</v>
      </c>
      <c r="AG43">
        <v>2028</v>
      </c>
      <c r="AH43">
        <v>2029</v>
      </c>
      <c r="AI43">
        <v>2030</v>
      </c>
    </row>
    <row r="44" spans="1:35" x14ac:dyDescent="0.2">
      <c r="A44" t="str">
        <f>'Population Definitions'!A2</f>
        <v>0-4</v>
      </c>
      <c r="B44" t="s">
        <v>10</v>
      </c>
      <c r="C44">
        <f>IF(SUMPRODUCT(--(E44:AI44&lt;&gt;""))=0,0,"N.A.")</f>
        <v>0</v>
      </c>
      <c r="D44" t="s">
        <v>12</v>
      </c>
    </row>
    <row r="45" spans="1:35" x14ac:dyDescent="0.2">
      <c r="A45" t="str">
        <f>'Population Definitions'!A3</f>
        <v>5-14</v>
      </c>
      <c r="B45" t="s">
        <v>10</v>
      </c>
      <c r="C45">
        <f>IF(SUMPRODUCT(--(E45:AI45&lt;&gt;""))=0,0,"N.A.")</f>
        <v>0</v>
      </c>
      <c r="D45" t="s">
        <v>12</v>
      </c>
    </row>
    <row r="46" spans="1:35" x14ac:dyDescent="0.2">
      <c r="A46" t="str">
        <f>'Population Definitions'!A4</f>
        <v>15-64</v>
      </c>
      <c r="B46" t="s">
        <v>10</v>
      </c>
      <c r="C46">
        <f>IF(SUMPRODUCT(--(E46:AI46&lt;&gt;""))=0,0,"N.A.")</f>
        <v>0</v>
      </c>
      <c r="D46" t="s">
        <v>12</v>
      </c>
    </row>
    <row r="47" spans="1:35" x14ac:dyDescent="0.2">
      <c r="A47" t="str">
        <f>'Population Definitions'!A5</f>
        <v>65+</v>
      </c>
      <c r="B47" t="s">
        <v>10</v>
      </c>
      <c r="C47">
        <f>IF(SUMPRODUCT(--(E47:AI47&lt;&gt;""))=0,0,"N.A.")</f>
        <v>0</v>
      </c>
      <c r="D47" t="s">
        <v>12</v>
      </c>
    </row>
    <row r="48" spans="1:35" x14ac:dyDescent="0.2">
      <c r="A48" t="str">
        <f>'Population Definitions'!A6</f>
        <v>Prisoners</v>
      </c>
      <c r="B48" t="s">
        <v>10</v>
      </c>
      <c r="C48">
        <f>IF(SUMPRODUCT(--(E48:AI48&lt;&gt;""))=0,0,"N.A.")</f>
        <v>0</v>
      </c>
      <c r="D48" t="s">
        <v>12</v>
      </c>
    </row>
    <row r="50" spans="1:35" x14ac:dyDescent="0.2">
      <c r="A50" t="s">
        <v>22</v>
      </c>
      <c r="B50" t="s">
        <v>8</v>
      </c>
      <c r="C50" t="s">
        <v>9</v>
      </c>
      <c r="E50">
        <v>2000</v>
      </c>
      <c r="F50">
        <v>2001</v>
      </c>
      <c r="G50">
        <v>2002</v>
      </c>
      <c r="H50">
        <v>2003</v>
      </c>
      <c r="I50">
        <v>2004</v>
      </c>
      <c r="J50">
        <v>2005</v>
      </c>
      <c r="K50">
        <v>2006</v>
      </c>
      <c r="L50">
        <v>2007</v>
      </c>
      <c r="M50">
        <v>2008</v>
      </c>
      <c r="N50">
        <v>2009</v>
      </c>
      <c r="O50">
        <v>2010</v>
      </c>
      <c r="P50">
        <v>2011</v>
      </c>
      <c r="Q50">
        <v>2012</v>
      </c>
      <c r="R50">
        <v>2013</v>
      </c>
      <c r="S50">
        <v>2014</v>
      </c>
      <c r="T50">
        <v>2015</v>
      </c>
      <c r="U50">
        <v>2016</v>
      </c>
      <c r="V50">
        <v>2017</v>
      </c>
      <c r="W50">
        <v>2018</v>
      </c>
      <c r="X50">
        <v>2019</v>
      </c>
      <c r="Y50">
        <v>2020</v>
      </c>
      <c r="Z50">
        <v>2021</v>
      </c>
      <c r="AA50">
        <v>2022</v>
      </c>
      <c r="AB50">
        <v>2023</v>
      </c>
      <c r="AC50">
        <v>2024</v>
      </c>
      <c r="AD50">
        <v>2025</v>
      </c>
      <c r="AE50">
        <v>2026</v>
      </c>
      <c r="AF50">
        <v>2027</v>
      </c>
      <c r="AG50">
        <v>2028</v>
      </c>
      <c r="AH50">
        <v>2029</v>
      </c>
      <c r="AI50">
        <v>2030</v>
      </c>
    </row>
    <row r="51" spans="1:35" x14ac:dyDescent="0.2">
      <c r="A51" t="str">
        <f>'Population Definitions'!A2</f>
        <v>0-4</v>
      </c>
      <c r="B51" t="s">
        <v>10</v>
      </c>
      <c r="C51">
        <f>IF(SUMPRODUCT(--(E51:AI51&lt;&gt;""))=0,0,"N.A.")</f>
        <v>0</v>
      </c>
      <c r="D51" t="s">
        <v>12</v>
      </c>
    </row>
    <row r="52" spans="1:35" x14ac:dyDescent="0.2">
      <c r="A52" t="str">
        <f>'Population Definitions'!A3</f>
        <v>5-14</v>
      </c>
      <c r="B52" t="s">
        <v>10</v>
      </c>
      <c r="C52">
        <f>IF(SUMPRODUCT(--(E52:AI52&lt;&gt;""))=0,0,"N.A.")</f>
        <v>0</v>
      </c>
      <c r="D52" t="s">
        <v>12</v>
      </c>
    </row>
    <row r="53" spans="1:35" x14ac:dyDescent="0.2">
      <c r="A53" t="str">
        <f>'Population Definitions'!A4</f>
        <v>15-64</v>
      </c>
      <c r="B53" t="s">
        <v>10</v>
      </c>
      <c r="C53">
        <f>IF(SUMPRODUCT(--(E53:AI53&lt;&gt;""))=0,0,"N.A.")</f>
        <v>0</v>
      </c>
      <c r="D53" t="s">
        <v>12</v>
      </c>
    </row>
    <row r="54" spans="1:35" x14ac:dyDescent="0.2">
      <c r="A54" t="str">
        <f>'Population Definitions'!A5</f>
        <v>65+</v>
      </c>
      <c r="B54" t="s">
        <v>10</v>
      </c>
      <c r="C54">
        <f>IF(SUMPRODUCT(--(E54:AI54&lt;&gt;""))=0,0,"N.A.")</f>
        <v>0</v>
      </c>
      <c r="D54" t="s">
        <v>12</v>
      </c>
    </row>
    <row r="55" spans="1:35" x14ac:dyDescent="0.2">
      <c r="A55" t="str">
        <f>'Population Definitions'!A6</f>
        <v>Prisoners</v>
      </c>
      <c r="B55" t="s">
        <v>10</v>
      </c>
      <c r="C55">
        <f>IF(SUMPRODUCT(--(E55:AI55&lt;&gt;""))=0,0,"N.A.")</f>
        <v>0</v>
      </c>
      <c r="D55" t="s">
        <v>12</v>
      </c>
    </row>
    <row r="57" spans="1:35" x14ac:dyDescent="0.2">
      <c r="A57" t="s">
        <v>23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  <c r="U57">
        <v>2016</v>
      </c>
      <c r="V57">
        <v>2017</v>
      </c>
      <c r="W57">
        <v>2018</v>
      </c>
      <c r="X57">
        <v>2019</v>
      </c>
      <c r="Y57">
        <v>2020</v>
      </c>
      <c r="Z57">
        <v>2021</v>
      </c>
      <c r="AA57">
        <v>2022</v>
      </c>
      <c r="AB57">
        <v>2023</v>
      </c>
      <c r="AC57">
        <v>2024</v>
      </c>
      <c r="AD57">
        <v>2025</v>
      </c>
      <c r="AE57">
        <v>2026</v>
      </c>
      <c r="AF57">
        <v>2027</v>
      </c>
      <c r="AG57">
        <v>2028</v>
      </c>
      <c r="AH57">
        <v>2029</v>
      </c>
      <c r="AI57">
        <v>2030</v>
      </c>
    </row>
    <row r="58" spans="1:35" x14ac:dyDescent="0.2">
      <c r="A58" t="str">
        <f>'Population Definitions'!A2</f>
        <v>0-4</v>
      </c>
      <c r="B58" t="s">
        <v>10</v>
      </c>
      <c r="C58">
        <f>IF(SUMPRODUCT(--(E58:AI58&lt;&gt;""))=0,0,"N.A.")</f>
        <v>0</v>
      </c>
      <c r="D58" t="s">
        <v>12</v>
      </c>
    </row>
    <row r="59" spans="1:35" x14ac:dyDescent="0.2">
      <c r="A59" t="str">
        <f>'Population Definitions'!A3</f>
        <v>5-14</v>
      </c>
      <c r="B59" t="s">
        <v>10</v>
      </c>
      <c r="C59">
        <f>IF(SUMPRODUCT(--(E59:AI59&lt;&gt;""))=0,0,"N.A.")</f>
        <v>0</v>
      </c>
      <c r="D59" t="s">
        <v>12</v>
      </c>
    </row>
    <row r="60" spans="1:35" x14ac:dyDescent="0.2">
      <c r="A60" t="str">
        <f>'Population Definitions'!A4</f>
        <v>15-64</v>
      </c>
      <c r="B60" t="s">
        <v>10</v>
      </c>
      <c r="C60">
        <f>IF(SUMPRODUCT(--(E60:AI60&lt;&gt;""))=0,0,"N.A.")</f>
        <v>0</v>
      </c>
      <c r="D60" t="s">
        <v>12</v>
      </c>
    </row>
    <row r="61" spans="1:35" x14ac:dyDescent="0.2">
      <c r="A61" t="str">
        <f>'Population Definitions'!A5</f>
        <v>65+</v>
      </c>
      <c r="B61" t="s">
        <v>10</v>
      </c>
      <c r="C61">
        <f>IF(SUMPRODUCT(--(E61:AI61&lt;&gt;""))=0,0,"N.A.")</f>
        <v>0</v>
      </c>
      <c r="D61" t="s">
        <v>12</v>
      </c>
    </row>
    <row r="62" spans="1:35" x14ac:dyDescent="0.2">
      <c r="A62" t="str">
        <f>'Population Definitions'!A6</f>
        <v>Prisoners</v>
      </c>
      <c r="B62" t="s">
        <v>10</v>
      </c>
      <c r="C62">
        <f>IF(SUMPRODUCT(--(E62:AI62&lt;&gt;""))=0,0,"N.A.")</f>
        <v>0</v>
      </c>
      <c r="D62" t="s">
        <v>12</v>
      </c>
    </row>
    <row r="64" spans="1:35" x14ac:dyDescent="0.2">
      <c r="A64" t="s">
        <v>24</v>
      </c>
      <c r="B64" t="s">
        <v>8</v>
      </c>
      <c r="C64" t="s">
        <v>9</v>
      </c>
      <c r="E64">
        <v>2000</v>
      </c>
      <c r="F64">
        <v>2001</v>
      </c>
      <c r="G64">
        <v>2002</v>
      </c>
      <c r="H64">
        <v>2003</v>
      </c>
      <c r="I64">
        <v>2004</v>
      </c>
      <c r="J64">
        <v>2005</v>
      </c>
      <c r="K64">
        <v>2006</v>
      </c>
      <c r="L64">
        <v>2007</v>
      </c>
      <c r="M64">
        <v>2008</v>
      </c>
      <c r="N64">
        <v>2009</v>
      </c>
      <c r="O64">
        <v>2010</v>
      </c>
      <c r="P64">
        <v>2011</v>
      </c>
      <c r="Q64">
        <v>2012</v>
      </c>
      <c r="R64">
        <v>2013</v>
      </c>
      <c r="S64">
        <v>2014</v>
      </c>
      <c r="T64">
        <v>2015</v>
      </c>
      <c r="U64">
        <v>2016</v>
      </c>
      <c r="V64">
        <v>2017</v>
      </c>
      <c r="W64">
        <v>2018</v>
      </c>
      <c r="X64">
        <v>2019</v>
      </c>
      <c r="Y64">
        <v>2020</v>
      </c>
      <c r="Z64">
        <v>2021</v>
      </c>
      <c r="AA64">
        <v>2022</v>
      </c>
      <c r="AB64">
        <v>2023</v>
      </c>
      <c r="AC64">
        <v>2024</v>
      </c>
      <c r="AD64">
        <v>2025</v>
      </c>
      <c r="AE64">
        <v>2026</v>
      </c>
      <c r="AF64">
        <v>2027</v>
      </c>
      <c r="AG64">
        <v>2028</v>
      </c>
      <c r="AH64">
        <v>2029</v>
      </c>
      <c r="AI64">
        <v>2030</v>
      </c>
    </row>
    <row r="65" spans="1:35" x14ac:dyDescent="0.2">
      <c r="A65" t="str">
        <f>'Population Definitions'!A2</f>
        <v>0-4</v>
      </c>
      <c r="B65" t="s">
        <v>10</v>
      </c>
      <c r="C65">
        <f>IF(SUMPRODUCT(--(E65:AI65&lt;&gt;""))=0,0,"N.A.")</f>
        <v>0</v>
      </c>
      <c r="D65" t="s">
        <v>12</v>
      </c>
    </row>
    <row r="66" spans="1:35" x14ac:dyDescent="0.2">
      <c r="A66" t="str">
        <f>'Population Definitions'!A3</f>
        <v>5-14</v>
      </c>
      <c r="B66" t="s">
        <v>10</v>
      </c>
      <c r="C66">
        <f>IF(SUMPRODUCT(--(E66:AI66&lt;&gt;""))=0,0,"N.A.")</f>
        <v>0</v>
      </c>
      <c r="D66" t="s">
        <v>12</v>
      </c>
    </row>
    <row r="67" spans="1:35" x14ac:dyDescent="0.2">
      <c r="A67" t="str">
        <f>'Population Definitions'!A4</f>
        <v>15-64</v>
      </c>
      <c r="B67" t="s">
        <v>10</v>
      </c>
      <c r="C67">
        <f>IF(SUMPRODUCT(--(E67:AI67&lt;&gt;""))=0,0,"N.A.")</f>
        <v>0</v>
      </c>
      <c r="D67" t="s">
        <v>12</v>
      </c>
    </row>
    <row r="68" spans="1:35" x14ac:dyDescent="0.2">
      <c r="A68" t="str">
        <f>'Population Definitions'!A5</f>
        <v>65+</v>
      </c>
      <c r="B68" t="s">
        <v>10</v>
      </c>
      <c r="C68">
        <f>IF(SUMPRODUCT(--(E68:AI68&lt;&gt;""))=0,0,"N.A.")</f>
        <v>0</v>
      </c>
      <c r="D68" t="s">
        <v>12</v>
      </c>
    </row>
    <row r="69" spans="1:35" x14ac:dyDescent="0.2">
      <c r="A69" t="str">
        <f>'Population Definitions'!A6</f>
        <v>Prisoners</v>
      </c>
      <c r="B69" t="s">
        <v>10</v>
      </c>
      <c r="C69">
        <f>IF(SUMPRODUCT(--(E69:AI69&lt;&gt;""))=0,0,"N.A.")</f>
        <v>0</v>
      </c>
      <c r="D69" t="s">
        <v>12</v>
      </c>
    </row>
    <row r="71" spans="1:35" x14ac:dyDescent="0.2">
      <c r="A71" t="s">
        <v>25</v>
      </c>
      <c r="B71" t="s">
        <v>8</v>
      </c>
      <c r="C71" t="s">
        <v>9</v>
      </c>
      <c r="E71">
        <v>2000</v>
      </c>
      <c r="F71">
        <v>2001</v>
      </c>
      <c r="G71">
        <v>2002</v>
      </c>
      <c r="H71">
        <v>2003</v>
      </c>
      <c r="I71">
        <v>2004</v>
      </c>
      <c r="J71">
        <v>2005</v>
      </c>
      <c r="K71">
        <v>2006</v>
      </c>
      <c r="L71">
        <v>2007</v>
      </c>
      <c r="M71">
        <v>2008</v>
      </c>
      <c r="N71">
        <v>2009</v>
      </c>
      <c r="O71">
        <v>2010</v>
      </c>
      <c r="P71">
        <v>2011</v>
      </c>
      <c r="Q71">
        <v>2012</v>
      </c>
      <c r="R71">
        <v>2013</v>
      </c>
      <c r="S71">
        <v>2014</v>
      </c>
      <c r="T71">
        <v>2015</v>
      </c>
      <c r="U71">
        <v>2016</v>
      </c>
      <c r="V71">
        <v>2017</v>
      </c>
      <c r="W71">
        <v>2018</v>
      </c>
      <c r="X71">
        <v>2019</v>
      </c>
      <c r="Y71">
        <v>2020</v>
      </c>
      <c r="Z71">
        <v>2021</v>
      </c>
      <c r="AA71">
        <v>2022</v>
      </c>
      <c r="AB71">
        <v>2023</v>
      </c>
      <c r="AC71">
        <v>2024</v>
      </c>
      <c r="AD71">
        <v>2025</v>
      </c>
      <c r="AE71">
        <v>2026</v>
      </c>
      <c r="AF71">
        <v>2027</v>
      </c>
      <c r="AG71">
        <v>2028</v>
      </c>
      <c r="AH71">
        <v>2029</v>
      </c>
      <c r="AI71">
        <v>2030</v>
      </c>
    </row>
    <row r="72" spans="1:35" x14ac:dyDescent="0.2">
      <c r="A72" t="str">
        <f>'Population Definitions'!A2</f>
        <v>0-4</v>
      </c>
      <c r="B72" t="s">
        <v>10</v>
      </c>
      <c r="C72">
        <f>IF(SUMPRODUCT(--(E72:AI72&lt;&gt;""))=0,0,"N.A.")</f>
        <v>0</v>
      </c>
      <c r="D72" t="s">
        <v>12</v>
      </c>
    </row>
    <row r="73" spans="1:35" x14ac:dyDescent="0.2">
      <c r="A73" t="str">
        <f>'Population Definitions'!A3</f>
        <v>5-14</v>
      </c>
      <c r="B73" t="s">
        <v>10</v>
      </c>
      <c r="C73">
        <f>IF(SUMPRODUCT(--(E73:AI73&lt;&gt;""))=0,0,"N.A.")</f>
        <v>0</v>
      </c>
      <c r="D73" t="s">
        <v>12</v>
      </c>
    </row>
    <row r="74" spans="1:35" x14ac:dyDescent="0.2">
      <c r="A74" t="str">
        <f>'Population Definitions'!A4</f>
        <v>15-64</v>
      </c>
      <c r="B74" t="s">
        <v>10</v>
      </c>
      <c r="C74">
        <f>IF(SUMPRODUCT(--(E74:AI74&lt;&gt;""))=0,0,"N.A.")</f>
        <v>0</v>
      </c>
      <c r="D74" t="s">
        <v>12</v>
      </c>
    </row>
    <row r="75" spans="1:35" x14ac:dyDescent="0.2">
      <c r="A75" t="str">
        <f>'Population Definitions'!A5</f>
        <v>65+</v>
      </c>
      <c r="B75" t="s">
        <v>10</v>
      </c>
      <c r="C75">
        <f>IF(SUMPRODUCT(--(E75:AI75&lt;&gt;""))=0,0,"N.A.")</f>
        <v>0</v>
      </c>
      <c r="D75" t="s">
        <v>12</v>
      </c>
    </row>
    <row r="76" spans="1:35" x14ac:dyDescent="0.2">
      <c r="A76" t="str">
        <f>'Population Definitions'!A6</f>
        <v>Prisoners</v>
      </c>
      <c r="B76" t="s">
        <v>10</v>
      </c>
      <c r="C76">
        <f>IF(SUMPRODUCT(--(E76:AI76&lt;&gt;""))=0,0,"N.A.")</f>
        <v>0</v>
      </c>
      <c r="D76" t="s">
        <v>12</v>
      </c>
    </row>
    <row r="78" spans="1:35" x14ac:dyDescent="0.2">
      <c r="A78" t="s">
        <v>26</v>
      </c>
      <c r="B78" t="s">
        <v>8</v>
      </c>
      <c r="C78" t="s">
        <v>9</v>
      </c>
      <c r="E78">
        <v>2000</v>
      </c>
      <c r="F78">
        <v>2001</v>
      </c>
      <c r="G78">
        <v>2002</v>
      </c>
      <c r="H78">
        <v>2003</v>
      </c>
      <c r="I78">
        <v>2004</v>
      </c>
      <c r="J78">
        <v>2005</v>
      </c>
      <c r="K78">
        <v>2006</v>
      </c>
      <c r="L78">
        <v>2007</v>
      </c>
      <c r="M78">
        <v>2008</v>
      </c>
      <c r="N78">
        <v>2009</v>
      </c>
      <c r="O78">
        <v>2010</v>
      </c>
      <c r="P78">
        <v>2011</v>
      </c>
      <c r="Q78">
        <v>2012</v>
      </c>
      <c r="R78">
        <v>2013</v>
      </c>
      <c r="S78">
        <v>2014</v>
      </c>
      <c r="T78">
        <v>2015</v>
      </c>
      <c r="U78">
        <v>2016</v>
      </c>
      <c r="V78">
        <v>2017</v>
      </c>
      <c r="W78">
        <v>2018</v>
      </c>
      <c r="X78">
        <v>2019</v>
      </c>
      <c r="Y78">
        <v>2020</v>
      </c>
      <c r="Z78">
        <v>2021</v>
      </c>
      <c r="AA78">
        <v>2022</v>
      </c>
      <c r="AB78">
        <v>2023</v>
      </c>
      <c r="AC78">
        <v>2024</v>
      </c>
      <c r="AD78">
        <v>2025</v>
      </c>
      <c r="AE78">
        <v>2026</v>
      </c>
      <c r="AF78">
        <v>2027</v>
      </c>
      <c r="AG78">
        <v>2028</v>
      </c>
      <c r="AH78">
        <v>2029</v>
      </c>
      <c r="AI78">
        <v>2030</v>
      </c>
    </row>
    <row r="79" spans="1:35" x14ac:dyDescent="0.2">
      <c r="A79" t="str">
        <f>'Population Definitions'!A2</f>
        <v>0-4</v>
      </c>
      <c r="B79" t="s">
        <v>10</v>
      </c>
      <c r="C79">
        <f>IF(SUMPRODUCT(--(E79:AI79&lt;&gt;""))=0,0,"N.A.")</f>
        <v>0</v>
      </c>
      <c r="D79" t="s">
        <v>12</v>
      </c>
    </row>
    <row r="80" spans="1:35" x14ac:dyDescent="0.2">
      <c r="A80" t="str">
        <f>'Population Definitions'!A3</f>
        <v>5-14</v>
      </c>
      <c r="B80" t="s">
        <v>10</v>
      </c>
      <c r="C80">
        <f>IF(SUMPRODUCT(--(E80:AI80&lt;&gt;""))=0,0,"N.A.")</f>
        <v>0</v>
      </c>
      <c r="D80" t="s">
        <v>12</v>
      </c>
    </row>
    <row r="81" spans="1:35" x14ac:dyDescent="0.2">
      <c r="A81" t="str">
        <f>'Population Definitions'!A4</f>
        <v>15-64</v>
      </c>
      <c r="B81" t="s">
        <v>10</v>
      </c>
      <c r="C81">
        <f>IF(SUMPRODUCT(--(E81:AI81&lt;&gt;""))=0,0,"N.A.")</f>
        <v>0</v>
      </c>
      <c r="D81" t="s">
        <v>12</v>
      </c>
    </row>
    <row r="82" spans="1:35" x14ac:dyDescent="0.2">
      <c r="A82" t="str">
        <f>'Population Definitions'!A5</f>
        <v>65+</v>
      </c>
      <c r="B82" t="s">
        <v>10</v>
      </c>
      <c r="C82">
        <f>IF(SUMPRODUCT(--(E82:AI82&lt;&gt;""))=0,0,"N.A.")</f>
        <v>0</v>
      </c>
      <c r="D82" t="s">
        <v>12</v>
      </c>
    </row>
    <row r="83" spans="1:35" x14ac:dyDescent="0.2">
      <c r="A83" t="str">
        <f>'Population Definitions'!A6</f>
        <v>Prisoners</v>
      </c>
      <c r="B83" t="s">
        <v>10</v>
      </c>
      <c r="C83">
        <f>IF(SUMPRODUCT(--(E83:AI83&lt;&gt;""))=0,0,"N.A.")</f>
        <v>0</v>
      </c>
      <c r="D83" t="s">
        <v>12</v>
      </c>
    </row>
    <row r="85" spans="1:35" x14ac:dyDescent="0.2">
      <c r="A85" t="s">
        <v>27</v>
      </c>
      <c r="B85" t="s">
        <v>8</v>
      </c>
      <c r="C85" t="s">
        <v>9</v>
      </c>
      <c r="E85">
        <v>2000</v>
      </c>
      <c r="F85">
        <v>2001</v>
      </c>
      <c r="G85">
        <v>2002</v>
      </c>
      <c r="H85">
        <v>2003</v>
      </c>
      <c r="I85">
        <v>2004</v>
      </c>
      <c r="J85">
        <v>2005</v>
      </c>
      <c r="K85">
        <v>2006</v>
      </c>
      <c r="L85">
        <v>2007</v>
      </c>
      <c r="M85">
        <v>2008</v>
      </c>
      <c r="N85">
        <v>2009</v>
      </c>
      <c r="O85">
        <v>2010</v>
      </c>
      <c r="P85">
        <v>2011</v>
      </c>
      <c r="Q85">
        <v>2012</v>
      </c>
      <c r="R85">
        <v>2013</v>
      </c>
      <c r="S85">
        <v>2014</v>
      </c>
      <c r="T85">
        <v>2015</v>
      </c>
      <c r="U85">
        <v>2016</v>
      </c>
      <c r="V85">
        <v>2017</v>
      </c>
      <c r="W85">
        <v>2018</v>
      </c>
      <c r="X85">
        <v>2019</v>
      </c>
      <c r="Y85">
        <v>2020</v>
      </c>
      <c r="Z85">
        <v>2021</v>
      </c>
      <c r="AA85">
        <v>2022</v>
      </c>
      <c r="AB85">
        <v>2023</v>
      </c>
      <c r="AC85">
        <v>2024</v>
      </c>
      <c r="AD85">
        <v>2025</v>
      </c>
      <c r="AE85">
        <v>2026</v>
      </c>
      <c r="AF85">
        <v>2027</v>
      </c>
      <c r="AG85">
        <v>2028</v>
      </c>
      <c r="AH85">
        <v>2029</v>
      </c>
      <c r="AI85">
        <v>2030</v>
      </c>
    </row>
    <row r="86" spans="1:35" x14ac:dyDescent="0.2">
      <c r="A86" t="str">
        <f>'Population Definitions'!A2</f>
        <v>0-4</v>
      </c>
      <c r="B86" t="s">
        <v>10</v>
      </c>
      <c r="C86">
        <f>IF(SUMPRODUCT(--(E86:AI86&lt;&gt;""))=0,0,"N.A.")</f>
        <v>0</v>
      </c>
      <c r="D86" t="s">
        <v>12</v>
      </c>
    </row>
    <row r="87" spans="1:35" x14ac:dyDescent="0.2">
      <c r="A87" t="str">
        <f>'Population Definitions'!A3</f>
        <v>5-14</v>
      </c>
      <c r="B87" t="s">
        <v>10</v>
      </c>
      <c r="C87">
        <f>IF(SUMPRODUCT(--(E87:AI87&lt;&gt;""))=0,0,"N.A.")</f>
        <v>0</v>
      </c>
      <c r="D87" t="s">
        <v>12</v>
      </c>
    </row>
    <row r="88" spans="1:35" x14ac:dyDescent="0.2">
      <c r="A88" t="str">
        <f>'Population Definitions'!A4</f>
        <v>15-64</v>
      </c>
      <c r="B88" t="s">
        <v>10</v>
      </c>
      <c r="C88">
        <f>IF(SUMPRODUCT(--(E88:AI88&lt;&gt;""))=0,0,"N.A.")</f>
        <v>0</v>
      </c>
      <c r="D88" t="s">
        <v>12</v>
      </c>
    </row>
    <row r="89" spans="1:35" x14ac:dyDescent="0.2">
      <c r="A89" t="str">
        <f>'Population Definitions'!A5</f>
        <v>65+</v>
      </c>
      <c r="B89" t="s">
        <v>10</v>
      </c>
      <c r="C89">
        <f>IF(SUMPRODUCT(--(E89:AI89&lt;&gt;""))=0,0,"N.A.")</f>
        <v>0</v>
      </c>
      <c r="D89" t="s">
        <v>12</v>
      </c>
    </row>
    <row r="90" spans="1:35" x14ac:dyDescent="0.2">
      <c r="A90" t="str">
        <f>'Population Definitions'!A6</f>
        <v>Prisoners</v>
      </c>
      <c r="B90" t="s">
        <v>10</v>
      </c>
      <c r="C90">
        <f>IF(SUMPRODUCT(--(E90:AI90&lt;&gt;""))=0,0,"N.A.")</f>
        <v>0</v>
      </c>
      <c r="D90" t="s">
        <v>12</v>
      </c>
    </row>
    <row r="92" spans="1:35" x14ac:dyDescent="0.2">
      <c r="A92" t="s">
        <v>28</v>
      </c>
      <c r="B92" t="s">
        <v>8</v>
      </c>
      <c r="C92" t="s">
        <v>9</v>
      </c>
      <c r="E92">
        <v>2000</v>
      </c>
      <c r="F92">
        <v>2001</v>
      </c>
      <c r="G92">
        <v>2002</v>
      </c>
      <c r="H92">
        <v>2003</v>
      </c>
      <c r="I92">
        <v>2004</v>
      </c>
      <c r="J92">
        <v>2005</v>
      </c>
      <c r="K92">
        <v>2006</v>
      </c>
      <c r="L92">
        <v>2007</v>
      </c>
      <c r="M92">
        <v>2008</v>
      </c>
      <c r="N92">
        <v>2009</v>
      </c>
      <c r="O92">
        <v>2010</v>
      </c>
      <c r="P92">
        <v>2011</v>
      </c>
      <c r="Q92">
        <v>2012</v>
      </c>
      <c r="R92">
        <v>2013</v>
      </c>
      <c r="S92">
        <v>2014</v>
      </c>
      <c r="T92">
        <v>2015</v>
      </c>
      <c r="U92">
        <v>2016</v>
      </c>
      <c r="V92">
        <v>2017</v>
      </c>
      <c r="W92">
        <v>2018</v>
      </c>
      <c r="X92">
        <v>2019</v>
      </c>
      <c r="Y92">
        <v>2020</v>
      </c>
      <c r="Z92">
        <v>2021</v>
      </c>
      <c r="AA92">
        <v>2022</v>
      </c>
      <c r="AB92">
        <v>2023</v>
      </c>
      <c r="AC92">
        <v>2024</v>
      </c>
      <c r="AD92">
        <v>2025</v>
      </c>
      <c r="AE92">
        <v>2026</v>
      </c>
      <c r="AF92">
        <v>2027</v>
      </c>
      <c r="AG92">
        <v>2028</v>
      </c>
      <c r="AH92">
        <v>2029</v>
      </c>
      <c r="AI92">
        <v>2030</v>
      </c>
    </row>
    <row r="93" spans="1:35" x14ac:dyDescent="0.2">
      <c r="A93" t="str">
        <f>'Population Definitions'!A2</f>
        <v>0-4</v>
      </c>
      <c r="B93" t="s">
        <v>10</v>
      </c>
      <c r="C93">
        <f>IF(SUMPRODUCT(--(E93:AI93&lt;&gt;""))=0,0,"N.A.")</f>
        <v>0</v>
      </c>
      <c r="D93" t="s">
        <v>12</v>
      </c>
    </row>
    <row r="94" spans="1:35" x14ac:dyDescent="0.2">
      <c r="A94" t="str">
        <f>'Population Definitions'!A3</f>
        <v>5-14</v>
      </c>
      <c r="B94" t="s">
        <v>10</v>
      </c>
      <c r="C94">
        <f>IF(SUMPRODUCT(--(E94:AI94&lt;&gt;""))=0,0,"N.A.")</f>
        <v>0</v>
      </c>
      <c r="D94" t="s">
        <v>12</v>
      </c>
    </row>
    <row r="95" spans="1:35" x14ac:dyDescent="0.2">
      <c r="A95" t="str">
        <f>'Population Definitions'!A4</f>
        <v>15-64</v>
      </c>
      <c r="B95" t="s">
        <v>10</v>
      </c>
      <c r="C95">
        <f>IF(SUMPRODUCT(--(E95:AI95&lt;&gt;""))=0,0,"N.A.")</f>
        <v>0</v>
      </c>
      <c r="D95" t="s">
        <v>12</v>
      </c>
    </row>
    <row r="96" spans="1:35" x14ac:dyDescent="0.2">
      <c r="A96" t="str">
        <f>'Population Definitions'!A5</f>
        <v>65+</v>
      </c>
      <c r="B96" t="s">
        <v>10</v>
      </c>
      <c r="C96">
        <f>IF(SUMPRODUCT(--(E96:AI96&lt;&gt;""))=0,0,"N.A.")</f>
        <v>0</v>
      </c>
      <c r="D96" t="s">
        <v>12</v>
      </c>
    </row>
    <row r="97" spans="1:4" x14ac:dyDescent="0.2">
      <c r="A97" t="str">
        <f>'Population Definitions'!A6</f>
        <v>Prisoners</v>
      </c>
      <c r="B97" t="s">
        <v>10</v>
      </c>
      <c r="C97">
        <f>IF(SUMPRODUCT(--(E97:AI97&lt;&gt;""))=0,0,"N.A.")</f>
        <v>0</v>
      </c>
      <c r="D97" t="s">
        <v>12</v>
      </c>
    </row>
  </sheetData>
  <dataValidations count="70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9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6">
      <formula1>"Fraction,Number"</formula1>
    </dataValidation>
    <dataValidation type="list" showInputMessage="1" showErrorMessage="1" sqref="B17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4">
      <formula1>"Fraction,Number"</formula1>
    </dataValidation>
    <dataValidation type="list" showInputMessage="1" showErrorMessage="1" sqref="B25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2">
      <formula1>"Fraction,Number"</formula1>
    </dataValidation>
    <dataValidation type="list" showInputMessage="1" showErrorMessage="1" sqref="B33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7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0">
      <formula1>"Fraction,Number"</formula1>
    </dataValidation>
    <dataValidation type="list" showInputMessage="1" showErrorMessage="1" sqref="B41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5">
      <formula1>"Fraction,Number"</formula1>
    </dataValidation>
    <dataValidation type="list" showInputMessage="1" showErrorMessage="1" sqref="B46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48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4">
      <formula1>"Fraction,Number"</formula1>
    </dataValidation>
    <dataValidation type="list" showInputMessage="1" showErrorMessage="1" sqref="B55">
      <formula1>"Fraction,Number"</formula1>
    </dataValidation>
    <dataValidation type="list" showInputMessage="1" showErrorMessage="1" sqref="B58">
      <formula1>"Fraction,Number"</formula1>
    </dataValidation>
    <dataValidation type="list" showInputMessage="1" showErrorMessage="1" sqref="B59">
      <formula1>"Fraction,Number"</formula1>
    </dataValidation>
    <dataValidation type="list" showInputMessage="1" showErrorMessage="1" sqref="B60">
      <formula1>"Fraction,Number"</formula1>
    </dataValidation>
    <dataValidation type="list" showInputMessage="1" showErrorMessage="1" sqref="B61">
      <formula1>"Fraction,Number"</formula1>
    </dataValidation>
    <dataValidation type="list" showInputMessage="1" showErrorMessage="1" sqref="B62">
      <formula1>"Fraction,Number"</formula1>
    </dataValidation>
    <dataValidation type="list" showInputMessage="1" showErrorMessage="1" sqref="B65">
      <formula1>"Fraction,Number"</formula1>
    </dataValidation>
    <dataValidation type="list" showInputMessage="1" showErrorMessage="1" sqref="B66">
      <formula1>"Fraction,Number"</formula1>
    </dataValidation>
    <dataValidation type="list" showInputMessage="1" showErrorMessage="1" sqref="B67">
      <formula1>"Fraction,Number"</formula1>
    </dataValidation>
    <dataValidation type="list" showInputMessage="1" showErrorMessage="1" sqref="B68">
      <formula1>"Fraction,Number"</formula1>
    </dataValidation>
    <dataValidation type="list" showInputMessage="1" showErrorMessage="1" sqref="B69">
      <formula1>"Fraction,Number"</formula1>
    </dataValidation>
    <dataValidation type="list" showInputMessage="1" showErrorMessage="1" sqref="B72">
      <formula1>"Fraction,Number"</formula1>
    </dataValidation>
    <dataValidation type="list" showInputMessage="1" showErrorMessage="1" sqref="B73">
      <formula1>"Fraction,Number"</formula1>
    </dataValidation>
    <dataValidation type="list" showInputMessage="1" showErrorMessage="1" sqref="B74">
      <formula1>"Fraction,Number"</formula1>
    </dataValidation>
    <dataValidation type="list" showInputMessage="1" showErrorMessage="1" sqref="B75">
      <formula1>"Fraction,Number"</formula1>
    </dataValidation>
    <dataValidation type="list" showInputMessage="1" showErrorMessage="1" sqref="B76">
      <formula1>"Fraction,Number"</formula1>
    </dataValidation>
    <dataValidation type="list" showInputMessage="1" showErrorMessage="1" sqref="B79">
      <formula1>"Fraction,Number"</formula1>
    </dataValidation>
    <dataValidation type="list" showInputMessage="1" showErrorMessage="1" sqref="B80">
      <formula1>"Fraction,Number"</formula1>
    </dataValidation>
    <dataValidation type="list" showInputMessage="1" showErrorMessage="1" sqref="B81">
      <formula1>"Fraction,Number"</formula1>
    </dataValidation>
    <dataValidation type="list" showInputMessage="1" showErrorMessage="1" sqref="B82">
      <formula1>"Fraction,Number"</formula1>
    </dataValidation>
    <dataValidation type="list" showInputMessage="1" showErrorMessage="1" sqref="B83">
      <formula1>"Fraction,Number"</formula1>
    </dataValidation>
    <dataValidation type="list" showInputMessage="1" showErrorMessage="1" sqref="B86">
      <formula1>"Fraction,Number"</formula1>
    </dataValidation>
    <dataValidation type="list" showInputMessage="1" showErrorMessage="1" sqref="B87">
      <formula1>"Fraction,Number"</formula1>
    </dataValidation>
    <dataValidation type="list" showInputMessage="1" showErrorMessage="1" sqref="B88">
      <formula1>"Fraction,Number"</formula1>
    </dataValidation>
    <dataValidation type="list" showInputMessage="1" showErrorMessage="1" sqref="B89">
      <formula1>"Fraction,Number"</formula1>
    </dataValidation>
    <dataValidation type="list" showInputMessage="1" showErrorMessage="1" sqref="B90">
      <formula1>"Fraction,Number"</formula1>
    </dataValidation>
    <dataValidation type="list" showInputMessage="1" showErrorMessage="1" sqref="B93">
      <formula1>"Fraction,Number"</formula1>
    </dataValidation>
    <dataValidation type="list" showInputMessage="1" showErrorMessage="1" sqref="B94">
      <formula1>"Fraction,Number"</formula1>
    </dataValidation>
    <dataValidation type="list" showInputMessage="1" showErrorMessage="1" sqref="B95">
      <formula1>"Fraction,Number"</formula1>
    </dataValidation>
    <dataValidation type="list" showInputMessage="1" showErrorMessage="1" sqref="B96">
      <formula1>"Fraction,Number"</formula1>
    </dataValidation>
    <dataValidation type="list" showInputMessage="1" showErrorMessage="1" sqref="B97">
      <formula1>"Fraction,Number"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Population Definitions</vt:lpstr>
      <vt:lpstr>Transfer Definitions</vt:lpstr>
      <vt:lpstr>Transfer Details</vt:lpstr>
      <vt:lpstr>Epidemic Characteristics</vt:lpstr>
      <vt:lpstr>Cascade Parameters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2016-10-17T11:34:43Z</dcterms:created>
  <dcterms:modified xsi:type="dcterms:W3CDTF">2016-10-17T00:39:20Z</dcterms:modified>
</cp:coreProperties>
</file>