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40" yWindow="465" windowWidth="25365" windowHeight="14445" activeTab="5"/>
  </bookViews>
  <sheets>
    <sheet name="Population Definitions" sheetId="1" r:id="rId1"/>
    <sheet name="Transfer Definitions" sheetId="2" r:id="rId2"/>
    <sheet name="Transfer Details" sheetId="3" r:id="rId3"/>
    <sheet name="Population Sizes" sheetId="4" r:id="rId4"/>
    <sheet name="Prevalence" sheetId="5" r:id="rId5"/>
    <sheet name="Mortality Rates" sheetId="6" r:id="rId6"/>
    <sheet name="Epidemic Characteristics" sheetId="7" r:id="rId7"/>
    <sheet name="Cascade Parameters" sheetId="8" r:id="rId8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5" l="1"/>
  <c r="C10" i="5"/>
  <c r="C7" i="5"/>
  <c r="C6" i="5"/>
  <c r="C43" i="8"/>
  <c r="C42" i="8"/>
  <c r="C39" i="8"/>
  <c r="C38" i="8"/>
  <c r="C35" i="8"/>
  <c r="C34" i="8"/>
  <c r="C31" i="8"/>
  <c r="C30" i="8"/>
  <c r="C27" i="8"/>
  <c r="C26" i="8"/>
  <c r="C23" i="8"/>
  <c r="C22" i="8"/>
  <c r="C19" i="8"/>
  <c r="C18" i="8"/>
  <c r="C15" i="8"/>
  <c r="C14" i="8"/>
  <c r="C11" i="8"/>
  <c r="C10" i="8"/>
  <c r="C7" i="8"/>
  <c r="C6" i="8"/>
  <c r="C3" i="8"/>
  <c r="C2" i="8"/>
  <c r="C23" i="5"/>
  <c r="C22" i="5"/>
  <c r="C19" i="5"/>
  <c r="C18" i="5"/>
  <c r="C15" i="5"/>
  <c r="C14" i="5"/>
  <c r="C3" i="5"/>
  <c r="C2" i="5"/>
  <c r="A43" i="8" l="1"/>
  <c r="A42" i="8"/>
  <c r="A39" i="8"/>
  <c r="A38" i="8"/>
  <c r="A35" i="8"/>
  <c r="A34" i="8"/>
  <c r="A31" i="8"/>
  <c r="A30" i="8"/>
  <c r="A27" i="8"/>
  <c r="A26" i="8"/>
  <c r="A23" i="8"/>
  <c r="A22" i="8"/>
  <c r="A19" i="8"/>
  <c r="A18" i="8"/>
  <c r="A15" i="8"/>
  <c r="A14" i="8"/>
  <c r="A11" i="8"/>
  <c r="A10" i="8"/>
  <c r="A7" i="8"/>
  <c r="A6" i="8"/>
  <c r="A3" i="8"/>
  <c r="A2" i="8"/>
  <c r="C3" i="7"/>
  <c r="A3" i="7"/>
  <c r="C2" i="7"/>
  <c r="A2" i="7"/>
  <c r="A7" i="6"/>
  <c r="A6" i="6"/>
  <c r="A3" i="6"/>
  <c r="A2" i="6"/>
  <c r="A23" i="5"/>
  <c r="A22" i="5"/>
  <c r="A19" i="5"/>
  <c r="A18" i="5"/>
  <c r="A15" i="5"/>
  <c r="A14" i="5"/>
  <c r="A11" i="5"/>
  <c r="A10" i="5"/>
  <c r="A7" i="5"/>
  <c r="A6" i="5"/>
  <c r="A3" i="5"/>
  <c r="A2" i="5"/>
  <c r="A7" i="4"/>
  <c r="A6" i="4"/>
  <c r="A3" i="4"/>
  <c r="A2" i="4"/>
  <c r="A7" i="3"/>
  <c r="F7" i="3"/>
  <c r="E7" i="3"/>
  <c r="D7" i="3"/>
  <c r="C7" i="3"/>
  <c r="B7" i="3"/>
  <c r="A6" i="3"/>
  <c r="F6" i="3"/>
  <c r="E6" i="3"/>
  <c r="D6" i="3"/>
  <c r="C6" i="3"/>
  <c r="B6" i="3"/>
  <c r="A5" i="3"/>
  <c r="A3" i="3"/>
  <c r="F3" i="3"/>
  <c r="E3" i="3"/>
  <c r="D3" i="3"/>
  <c r="C3" i="3"/>
  <c r="B3" i="3"/>
  <c r="A2" i="3"/>
  <c r="F2" i="3"/>
  <c r="E2" i="3"/>
  <c r="D2" i="3"/>
  <c r="C2" i="3"/>
  <c r="B2" i="3"/>
  <c r="A1" i="3"/>
  <c r="A11" i="2"/>
  <c r="A10" i="2"/>
  <c r="C9" i="2"/>
  <c r="B9" i="2"/>
  <c r="A7" i="2"/>
  <c r="A6" i="2"/>
  <c r="C5" i="2"/>
  <c r="B5" i="2"/>
  <c r="A3" i="2"/>
  <c r="A2" i="2"/>
  <c r="C1" i="2"/>
  <c r="B1" i="2"/>
</calcChain>
</file>

<file path=xl/sharedStrings.xml><?xml version="1.0" encoding="utf-8"?>
<sst xmlns="http://schemas.openxmlformats.org/spreadsheetml/2006/main" count="175" uniqueCount="39">
  <si>
    <t>Name</t>
  </si>
  <si>
    <t>Abbreviation</t>
  </si>
  <si>
    <t>Minimum Age</t>
  </si>
  <si>
    <t>Maximum Age</t>
  </si>
  <si>
    <t>Aging</t>
  </si>
  <si>
    <t>n</t>
  </si>
  <si>
    <t>Migration Type 1</t>
  </si>
  <si>
    <t>Migration Type 2</t>
  </si>
  <si>
    <t>Format</t>
  </si>
  <si>
    <t>Assumption</t>
  </si>
  <si>
    <t>Fraction</t>
  </si>
  <si>
    <t>Number</t>
  </si>
  <si>
    <t>OR</t>
  </si>
  <si>
    <t>Vacinated individuals</t>
  </si>
  <si>
    <t>Population Size</t>
  </si>
  <si>
    <t>Vaccination Rate</t>
  </si>
  <si>
    <t>Latent Infections</t>
  </si>
  <si>
    <t>Active Infections</t>
  </si>
  <si>
    <t>Latent Infection Rate (Susceptible)</t>
  </si>
  <si>
    <t>Latent Infection Rate (Vaccinated)</t>
  </si>
  <si>
    <t>Treated latent infect</t>
  </si>
  <si>
    <t>Treated active infections</t>
  </si>
  <si>
    <t>Latent progression rate (treated)</t>
  </si>
  <si>
    <t>Active treatment rate</t>
  </si>
  <si>
    <t>Number of births</t>
  </si>
  <si>
    <t>Latent treatment rate</t>
  </si>
  <si>
    <t>Latent progression rate (untreated latent)</t>
  </si>
  <si>
    <t>Active prevalence</t>
  </si>
  <si>
    <t>Loss-to-followup (latent)</t>
  </si>
  <si>
    <t>Recovery rate (latent)</t>
  </si>
  <si>
    <t>Death rate (untreated)</t>
  </si>
  <si>
    <t>Loss-to-followup (active)</t>
  </si>
  <si>
    <t>Recovery rate (active)</t>
  </si>
  <si>
    <t>Death rate (on treatment)</t>
  </si>
  <si>
    <t>Reinfection rate (recovered)</t>
  </si>
  <si>
    <t>Children</t>
  </si>
  <si>
    <t>General Population</t>
  </si>
  <si>
    <t>SAC</t>
  </si>
  <si>
    <t>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</si>
</sst>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4" sqref="B4"/>
    </sheetView>
  </sheetViews>
  <sheetFormatPr defaultColWidth="8.85546875" defaultRowHeight="15" x14ac:dyDescent="0.25"/>
  <cols>
    <col min="1" max="5" width="15.710937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35</v>
      </c>
      <c r="B2" t="s">
        <v>37</v>
      </c>
      <c r="C2">
        <v>0</v>
      </c>
      <c r="D2">
        <v>14</v>
      </c>
    </row>
    <row r="3" spans="1:4" x14ac:dyDescent="0.2">
      <c r="A3" t="s">
        <v>36</v>
      </c>
      <c r="B3" t="s">
        <v>38</v>
      </c>
      <c r="C3">
        <v>15</v>
      </c>
      <c r="D3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9" sqref="C9"/>
    </sheetView>
  </sheetViews>
  <sheetFormatPr defaultColWidth="8.85546875" defaultRowHeight="15" x14ac:dyDescent="0.25"/>
  <cols>
    <col min="1" max="1" width="15.7109375" customWidth="1"/>
  </cols>
  <sheetData>
    <row r="1" spans="1:3" x14ac:dyDescent="0.2">
      <c r="A1" t="s">
        <v>4</v>
      </c>
      <c r="B1" t="str">
        <f>'Population Definitions'!$B$2</f>
        <v>SAC</v>
      </c>
      <c r="C1" t="str">
        <f>'Population Definitions'!$B$3</f>
        <v>GEN</v>
      </c>
    </row>
    <row r="2" spans="1:3" x14ac:dyDescent="0.2">
      <c r="A2" t="str">
        <f>'Population Definitions'!$B$2</f>
        <v>SAC</v>
      </c>
      <c r="C2" t="s">
        <v>5</v>
      </c>
    </row>
    <row r="3" spans="1:3" x14ac:dyDescent="0.2">
      <c r="A3" t="str">
        <f>'Population Definitions'!$B$3</f>
        <v>GEN</v>
      </c>
      <c r="B3" t="s">
        <v>5</v>
      </c>
    </row>
    <row r="5" spans="1:3" x14ac:dyDescent="0.2">
      <c r="A5" t="s">
        <v>6</v>
      </c>
      <c r="B5" t="str">
        <f>'Population Definitions'!$B$2</f>
        <v>SAC</v>
      </c>
      <c r="C5" t="str">
        <f>'Population Definitions'!$B$3</f>
        <v>GEN</v>
      </c>
    </row>
    <row r="6" spans="1:3" x14ac:dyDescent="0.2">
      <c r="A6" t="str">
        <f>'Population Definitions'!$B$2</f>
        <v>SAC</v>
      </c>
      <c r="C6" t="s">
        <v>5</v>
      </c>
    </row>
    <row r="7" spans="1:3" x14ac:dyDescent="0.2">
      <c r="A7" t="str">
        <f>'Population Definitions'!$B$3</f>
        <v>GEN</v>
      </c>
      <c r="B7" t="s">
        <v>5</v>
      </c>
    </row>
    <row r="9" spans="1:3" x14ac:dyDescent="0.2">
      <c r="A9" t="s">
        <v>7</v>
      </c>
      <c r="B9" t="str">
        <f>'Population Definitions'!$B$2</f>
        <v>SAC</v>
      </c>
      <c r="C9" t="str">
        <f>'Population Definitions'!$B$3</f>
        <v>GEN</v>
      </c>
    </row>
    <row r="10" spans="1:3" x14ac:dyDescent="0.2">
      <c r="A10" t="str">
        <f>'Population Definitions'!$B$2</f>
        <v>SAC</v>
      </c>
      <c r="C10" t="s">
        <v>5</v>
      </c>
    </row>
    <row r="11" spans="1:3" x14ac:dyDescent="0.2">
      <c r="A11" t="str">
        <f>'Population Definitions'!$B$3</f>
        <v>GEN</v>
      </c>
      <c r="B11" t="s">
        <v>5</v>
      </c>
    </row>
  </sheetData>
  <dataValidations count="12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B6">
      <formula1>""</formula1>
    </dataValidation>
    <dataValidation type="list" showInputMessage="1" showErrorMessage="1" sqref="C6">
      <formula1>"n,y"</formula1>
    </dataValidation>
    <dataValidation type="list" showInputMessage="1" showErrorMessage="1" sqref="B7">
      <formula1>"n,y"</formula1>
    </dataValidation>
    <dataValidation type="list" showInputMessage="1" showErrorMessage="1" sqref="C7">
      <formula1>""</formula1>
    </dataValidation>
    <dataValidation type="list" showInputMessage="1" showErrorMessage="1" sqref="B10">
      <formula1>""</formula1>
    </dataValidation>
    <dataValidation type="list" showInputMessage="1" showErrorMessage="1" sqref="C10">
      <formula1>"n,y"</formula1>
    </dataValidation>
    <dataValidation type="list" showInputMessage="1" showErrorMessage="1" sqref="B11">
      <formula1>"n,y"</formula1>
    </dataValidation>
    <dataValidation type="list" showInputMessage="1" showErrorMessage="1" sqref="C11">
      <formula1>""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workbookViewId="0">
      <selection activeCell="N10" sqref="N10"/>
    </sheetView>
  </sheetViews>
  <sheetFormatPr defaultColWidth="8.85546875" defaultRowHeight="15" x14ac:dyDescent="0.25"/>
  <cols>
    <col min="1" max="1" width="15.7109375" customWidth="1"/>
    <col min="3" max="3" width="15.7109375" customWidth="1"/>
    <col min="4" max="5" width="10.7109375" customWidth="1"/>
  </cols>
  <sheetData>
    <row r="1" spans="1:22" x14ac:dyDescent="0.2">
      <c r="A1" t="str">
        <f>'Transfer Definitions'!A5</f>
        <v>Migration Type 1</v>
      </c>
      <c r="D1" t="s">
        <v>8</v>
      </c>
      <c r="E1" t="s">
        <v>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</row>
    <row r="2" spans="1:22" x14ac:dyDescent="0.2">
      <c r="A2" t="str">
        <f>IF('Transfer Definitions'!C6="y",'Population Definitions'!$A$2,"...")</f>
        <v>...</v>
      </c>
      <c r="B2" t="str">
        <f>IF('Transfer Definitions'!C6="y","---&gt;","")</f>
        <v/>
      </c>
      <c r="C2" t="str">
        <f>IF('Transfer Definitions'!C6="y",'Population Definitions'!$A$3,"")</f>
        <v/>
      </c>
      <c r="D2" t="str">
        <f>IF(A2&lt;&gt;"...","Fraction","")</f>
        <v/>
      </c>
      <c r="E2" t="str">
        <f>IF(A2&lt;&gt;"...",IF(SUMPRODUCT(--(G2:V2&lt;&gt;""))=0,0,"N.A."),"")</f>
        <v/>
      </c>
      <c r="F2" t="str">
        <f>IF(A2&lt;&gt;"...","OR","")</f>
        <v/>
      </c>
    </row>
    <row r="3" spans="1:22" x14ac:dyDescent="0.2">
      <c r="A3" t="str">
        <f>IF('Transfer Definitions'!B7="y",'Population Definitions'!$A$3,"...")</f>
        <v>...</v>
      </c>
      <c r="B3" t="str">
        <f>IF('Transfer Definitions'!B7="y","---&gt;","")</f>
        <v/>
      </c>
      <c r="C3" t="str">
        <f>IF('Transfer Definitions'!B7="y",'Population Definitions'!$A$2,"")</f>
        <v/>
      </c>
      <c r="D3" t="str">
        <f>IF(A3&lt;&gt;"...","Fraction","")</f>
        <v/>
      </c>
      <c r="E3" t="str">
        <f>IF(A3&lt;&gt;"...",IF(SUMPRODUCT(--(G3:V3&lt;&gt;""))=0,0,"N.A."),"")</f>
        <v/>
      </c>
      <c r="F3" t="str">
        <f>IF(A3&lt;&gt;"...","OR","")</f>
        <v/>
      </c>
    </row>
    <row r="5" spans="1:22" x14ac:dyDescent="0.2">
      <c r="A5" t="str">
        <f>'Transfer Definitions'!A9</f>
        <v>Migration Type 2</v>
      </c>
      <c r="D5" t="s">
        <v>8</v>
      </c>
      <c r="E5" t="s">
        <v>9</v>
      </c>
      <c r="G5">
        <v>2000</v>
      </c>
      <c r="H5">
        <v>2001</v>
      </c>
      <c r="I5">
        <v>2002</v>
      </c>
      <c r="J5">
        <v>2003</v>
      </c>
      <c r="K5">
        <v>2004</v>
      </c>
      <c r="L5">
        <v>2005</v>
      </c>
      <c r="M5">
        <v>2006</v>
      </c>
      <c r="N5">
        <v>2007</v>
      </c>
      <c r="O5">
        <v>2008</v>
      </c>
      <c r="P5">
        <v>2009</v>
      </c>
      <c r="Q5">
        <v>2010</v>
      </c>
      <c r="R5">
        <v>2011</v>
      </c>
      <c r="S5">
        <v>2012</v>
      </c>
      <c r="T5">
        <v>2013</v>
      </c>
      <c r="U5">
        <v>2014</v>
      </c>
      <c r="V5">
        <v>2015</v>
      </c>
    </row>
    <row r="6" spans="1:22" x14ac:dyDescent="0.2">
      <c r="A6" t="str">
        <f>IF('Transfer Definitions'!C10="y",'Population Definitions'!$A$2,"...")</f>
        <v>...</v>
      </c>
      <c r="B6" t="str">
        <f>IF('Transfer Definitions'!C10="y","---&gt;","")</f>
        <v/>
      </c>
      <c r="C6" t="str">
        <f>IF('Transfer Definitions'!C10="y",'Population Definitions'!$A$3,"")</f>
        <v/>
      </c>
      <c r="D6" t="str">
        <f>IF(A6&lt;&gt;"...","Fraction","")</f>
        <v/>
      </c>
      <c r="E6" t="str">
        <f>IF(A6&lt;&gt;"...",IF(SUMPRODUCT(--(G6:V6&lt;&gt;""))=0,0,"N.A."),"")</f>
        <v/>
      </c>
      <c r="F6" t="str">
        <f>IF(A6&lt;&gt;"...","OR","")</f>
        <v/>
      </c>
    </row>
    <row r="7" spans="1:22" x14ac:dyDescent="0.2">
      <c r="A7" t="str">
        <f>IF('Transfer Definitions'!B11="y",'Population Definitions'!$A$3,"...")</f>
        <v>...</v>
      </c>
      <c r="B7" t="str">
        <f>IF('Transfer Definitions'!B11="y","---&gt;","")</f>
        <v/>
      </c>
      <c r="C7" t="str">
        <f>IF('Transfer Definitions'!B11="y",'Population Definitions'!$A$2,"")</f>
        <v/>
      </c>
      <c r="D7" t="str">
        <f>IF(A7&lt;&gt;"...","Fraction","")</f>
        <v/>
      </c>
      <c r="E7" t="str">
        <f>IF(A7&lt;&gt;"...",IF(SUMPRODUCT(--(G7:V7&lt;&gt;""))=0,0,"N.A."),"")</f>
        <v/>
      </c>
      <c r="F7" t="str">
        <f>IF(A7&lt;&gt;"...","OR","")</f>
        <v/>
      </c>
    </row>
  </sheetData>
  <dataValidations count="4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C7" sqref="C7"/>
    </sheetView>
  </sheetViews>
  <sheetFormatPr defaultColWidth="8.85546875" defaultRowHeight="15" x14ac:dyDescent="0.25"/>
  <cols>
    <col min="1" max="1" width="40.7109375" customWidth="1"/>
    <col min="2" max="3" width="10.7109375" customWidth="1"/>
  </cols>
  <sheetData>
    <row r="1" spans="1:20" x14ac:dyDescent="0.2">
      <c r="A1" t="s">
        <v>14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Children</v>
      </c>
      <c r="B2" t="s">
        <v>11</v>
      </c>
      <c r="C2">
        <v>200000</v>
      </c>
      <c r="D2" t="s">
        <v>12</v>
      </c>
    </row>
    <row r="3" spans="1:20" x14ac:dyDescent="0.2">
      <c r="A3" t="str">
        <f>'Population Definitions'!$A$3</f>
        <v>General Population</v>
      </c>
      <c r="B3" t="s">
        <v>11</v>
      </c>
      <c r="C3">
        <v>200000</v>
      </c>
      <c r="D3" t="s">
        <v>12</v>
      </c>
    </row>
    <row r="5" spans="1:20" x14ac:dyDescent="0.2">
      <c r="A5" t="s">
        <v>24</v>
      </c>
      <c r="B5" t="s">
        <v>8</v>
      </c>
      <c r="C5" t="s">
        <v>9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</row>
    <row r="6" spans="1:20" x14ac:dyDescent="0.2">
      <c r="A6" t="str">
        <f>'Population Definitions'!$A$2</f>
        <v>Children</v>
      </c>
      <c r="B6" t="s">
        <v>11</v>
      </c>
      <c r="C6">
        <v>0</v>
      </c>
      <c r="D6" t="s">
        <v>12</v>
      </c>
    </row>
    <row r="7" spans="1:20" x14ac:dyDescent="0.2">
      <c r="A7" t="str">
        <f>'Population Definitions'!$A$3</f>
        <v>General Population</v>
      </c>
      <c r="B7" t="s">
        <v>11</v>
      </c>
      <c r="C7">
        <v>0</v>
      </c>
      <c r="D7" t="s">
        <v>12</v>
      </c>
      <c r="E7" s="1"/>
      <c r="F7" s="1"/>
      <c r="G7" s="1"/>
    </row>
  </sheetData>
  <dataValidations count="4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C14" sqref="C14"/>
    </sheetView>
  </sheetViews>
  <sheetFormatPr defaultColWidth="8.85546875" defaultRowHeight="15" x14ac:dyDescent="0.25"/>
  <cols>
    <col min="1" max="1" width="40.7109375" customWidth="1"/>
    <col min="2" max="3" width="10.7109375" customWidth="1"/>
  </cols>
  <sheetData>
    <row r="1" spans="1:20" x14ac:dyDescent="0.2">
      <c r="A1" t="s">
        <v>13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Children</v>
      </c>
      <c r="B2" t="s">
        <v>11</v>
      </c>
      <c r="C2">
        <f>IF(SUMPRODUCT(--(E2:T2&lt;&gt;""))=0,10000,"N.A.")</f>
        <v>10000</v>
      </c>
      <c r="D2" t="s">
        <v>12</v>
      </c>
    </row>
    <row r="3" spans="1:20" x14ac:dyDescent="0.2">
      <c r="A3" t="str">
        <f>'Population Definitions'!$A$3</f>
        <v>General Population</v>
      </c>
      <c r="B3" t="s">
        <v>11</v>
      </c>
      <c r="C3">
        <f>IF(SUMPRODUCT(--(E3:T3&lt;&gt;""))=0,10000,"N.A.")</f>
        <v>10000</v>
      </c>
      <c r="D3" t="s">
        <v>12</v>
      </c>
    </row>
    <row r="5" spans="1:20" x14ac:dyDescent="0.2">
      <c r="A5" t="s">
        <v>16</v>
      </c>
      <c r="B5" t="s">
        <v>8</v>
      </c>
      <c r="C5" t="s">
        <v>9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</row>
    <row r="6" spans="1:20" x14ac:dyDescent="0.2">
      <c r="A6" t="str">
        <f>'Population Definitions'!$A$2</f>
        <v>Children</v>
      </c>
      <c r="B6" t="s">
        <v>11</v>
      </c>
      <c r="C6">
        <f>IF(SUMPRODUCT(--(E6:T6&lt;&gt;""))=0,20000,"N.A.")</f>
        <v>20000</v>
      </c>
      <c r="D6" t="s">
        <v>12</v>
      </c>
    </row>
    <row r="7" spans="1:20" x14ac:dyDescent="0.2">
      <c r="A7" t="str">
        <f>'Population Definitions'!$A$3</f>
        <v>General Population</v>
      </c>
      <c r="B7" t="s">
        <v>11</v>
      </c>
      <c r="C7">
        <f>IF(SUMPRODUCT(--(E7:T7&lt;&gt;""))=0,20000,"N.A.")</f>
        <v>20000</v>
      </c>
      <c r="D7" t="s">
        <v>12</v>
      </c>
    </row>
    <row r="9" spans="1:20" x14ac:dyDescent="0.2">
      <c r="A9" t="s">
        <v>17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Children</v>
      </c>
      <c r="B10" t="s">
        <v>11</v>
      </c>
      <c r="C10">
        <f>IF(SUMPRODUCT(--(E10:T10&lt;&gt;""))=0,20000,"N.A.")</f>
        <v>20000</v>
      </c>
      <c r="D10" t="s">
        <v>12</v>
      </c>
    </row>
    <row r="11" spans="1:20" x14ac:dyDescent="0.2">
      <c r="A11" t="str">
        <f>'Population Definitions'!$A$3</f>
        <v>General Population</v>
      </c>
      <c r="B11" t="s">
        <v>11</v>
      </c>
      <c r="C11">
        <f>IF(SUMPRODUCT(--(E11:T11&lt;&gt;""))=0,20000,"N.A.")</f>
        <v>20000</v>
      </c>
      <c r="D11" t="s">
        <v>12</v>
      </c>
    </row>
    <row r="13" spans="1:20" x14ac:dyDescent="0.2">
      <c r="A13" t="s">
        <v>20</v>
      </c>
      <c r="B13" t="s">
        <v>8</v>
      </c>
      <c r="C13" t="s">
        <v>9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</row>
    <row r="14" spans="1:20" x14ac:dyDescent="0.2">
      <c r="A14" t="str">
        <f>'Population Definitions'!$A$2</f>
        <v>Children</v>
      </c>
      <c r="B14" t="s">
        <v>11</v>
      </c>
      <c r="C14">
        <f>IF(SUMPRODUCT(--(E14:T14&lt;&gt;""))=0,10000,"N.A.")</f>
        <v>10000</v>
      </c>
      <c r="D14" t="s">
        <v>12</v>
      </c>
    </row>
    <row r="15" spans="1:20" x14ac:dyDescent="0.2">
      <c r="A15" t="str">
        <f>'Population Definitions'!$A$3</f>
        <v>General Population</v>
      </c>
      <c r="B15" t="s">
        <v>11</v>
      </c>
      <c r="C15">
        <f>IF(SUMPRODUCT(--(E15:T15&lt;&gt;""))=0,10000,"N.A.")</f>
        <v>10000</v>
      </c>
      <c r="D15" t="s">
        <v>12</v>
      </c>
    </row>
    <row r="17" spans="1:20" x14ac:dyDescent="0.2">
      <c r="A17" t="s">
        <v>21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Children</v>
      </c>
      <c r="B18" t="s">
        <v>11</v>
      </c>
      <c r="C18">
        <f>IF(SUMPRODUCT(--(E18:T18&lt;&gt;""))=0,10000,"N.A.")</f>
        <v>10000</v>
      </c>
      <c r="D18" t="s">
        <v>12</v>
      </c>
    </row>
    <row r="19" spans="1:20" x14ac:dyDescent="0.2">
      <c r="A19" t="str">
        <f>'Population Definitions'!$A$3</f>
        <v>General Population</v>
      </c>
      <c r="B19" t="s">
        <v>11</v>
      </c>
      <c r="C19">
        <f>IF(SUMPRODUCT(--(E19:T19&lt;&gt;""))=0,10000,"N.A.")</f>
        <v>10000</v>
      </c>
      <c r="D19" t="s">
        <v>12</v>
      </c>
    </row>
    <row r="21" spans="1:20" x14ac:dyDescent="0.2">
      <c r="A21" t="s">
        <v>28</v>
      </c>
      <c r="B21" t="s">
        <v>8</v>
      </c>
      <c r="C21" t="s">
        <v>9</v>
      </c>
      <c r="E21">
        <v>2000</v>
      </c>
      <c r="F21">
        <v>2001</v>
      </c>
      <c r="G21">
        <v>2002</v>
      </c>
      <c r="H21">
        <v>2003</v>
      </c>
      <c r="I21">
        <v>2004</v>
      </c>
      <c r="J21">
        <v>2005</v>
      </c>
      <c r="K21">
        <v>2006</v>
      </c>
      <c r="L21">
        <v>2007</v>
      </c>
      <c r="M21">
        <v>2008</v>
      </c>
      <c r="N21">
        <v>2009</v>
      </c>
      <c r="O21">
        <v>2010</v>
      </c>
      <c r="P21">
        <v>2011</v>
      </c>
      <c r="Q21">
        <v>2012</v>
      </c>
      <c r="R21">
        <v>2013</v>
      </c>
      <c r="S21">
        <v>2014</v>
      </c>
      <c r="T21">
        <v>2015</v>
      </c>
    </row>
    <row r="22" spans="1:20" x14ac:dyDescent="0.2">
      <c r="A22" t="str">
        <f>'Population Definitions'!$A$2</f>
        <v>Children</v>
      </c>
      <c r="B22" t="s">
        <v>10</v>
      </c>
      <c r="C22">
        <f>IF(SUMPRODUCT(--(E22:T22&lt;&gt;""))=0,0,"N.A.")</f>
        <v>0</v>
      </c>
      <c r="D22" t="s">
        <v>12</v>
      </c>
    </row>
    <row r="23" spans="1:20" x14ac:dyDescent="0.2">
      <c r="A23" t="str">
        <f>'Population Definitions'!$A$3</f>
        <v>General Population</v>
      </c>
      <c r="B23" t="s">
        <v>10</v>
      </c>
      <c r="C23">
        <f>IF(SUMPRODUCT(--(E23:T23&lt;&gt;""))=0,0,"N.A.")</f>
        <v>0</v>
      </c>
      <c r="D23" t="s">
        <v>12</v>
      </c>
    </row>
  </sheetData>
  <dataValidations count="12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workbookViewId="0">
      <selection activeCell="C9" sqref="C9"/>
    </sheetView>
  </sheetViews>
  <sheetFormatPr defaultColWidth="8.85546875" defaultRowHeight="15" x14ac:dyDescent="0.25"/>
  <cols>
    <col min="1" max="1" width="40.7109375" customWidth="1"/>
    <col min="2" max="3" width="10.7109375" customWidth="1"/>
  </cols>
  <sheetData>
    <row r="1" spans="1:20" x14ac:dyDescent="0.2">
      <c r="A1" t="s">
        <v>30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Children</v>
      </c>
      <c r="B2" t="s">
        <v>10</v>
      </c>
      <c r="C2">
        <v>0</v>
      </c>
      <c r="D2" t="s">
        <v>12</v>
      </c>
    </row>
    <row r="3" spans="1:20" x14ac:dyDescent="0.2">
      <c r="A3" t="str">
        <f>'Population Definitions'!$A$3</f>
        <v>General Population</v>
      </c>
      <c r="B3" t="s">
        <v>10</v>
      </c>
      <c r="C3">
        <v>0</v>
      </c>
      <c r="D3" t="s">
        <v>12</v>
      </c>
    </row>
    <row r="5" spans="1:20" x14ac:dyDescent="0.2">
      <c r="A5" t="s">
        <v>33</v>
      </c>
      <c r="B5" t="s">
        <v>8</v>
      </c>
      <c r="C5" t="s">
        <v>9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</row>
    <row r="6" spans="1:20" x14ac:dyDescent="0.2">
      <c r="A6" t="str">
        <f>'Population Definitions'!$A$2</f>
        <v>Children</v>
      </c>
      <c r="B6" t="s">
        <v>10</v>
      </c>
      <c r="C6">
        <v>0</v>
      </c>
      <c r="D6" t="s">
        <v>12</v>
      </c>
    </row>
    <row r="7" spans="1:20" x14ac:dyDescent="0.2">
      <c r="A7" t="str">
        <f>'Population Definitions'!$A$3</f>
        <v>General Population</v>
      </c>
      <c r="B7" t="s">
        <v>10</v>
      </c>
      <c r="C7">
        <v>0</v>
      </c>
      <c r="D7" t="s">
        <v>12</v>
      </c>
    </row>
  </sheetData>
  <dataValidations count="4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workbookViewId="0">
      <selection activeCell="C3" sqref="C3"/>
    </sheetView>
  </sheetViews>
  <sheetFormatPr defaultColWidth="8.85546875" defaultRowHeight="15" x14ac:dyDescent="0.25"/>
  <cols>
    <col min="1" max="1" width="40.7109375" customWidth="1"/>
    <col min="2" max="3" width="10.7109375" customWidth="1"/>
  </cols>
  <sheetData>
    <row r="1" spans="1:20" x14ac:dyDescent="0.2">
      <c r="A1" t="s">
        <v>27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Children</v>
      </c>
      <c r="B2" t="s">
        <v>10</v>
      </c>
      <c r="C2">
        <f>IF(SUMPRODUCT(--(E2:T2&lt;&gt;""))=0,0,"N.A.")</f>
        <v>0</v>
      </c>
      <c r="D2" t="s">
        <v>12</v>
      </c>
    </row>
    <row r="3" spans="1:20" x14ac:dyDescent="0.2">
      <c r="A3" t="str">
        <f>'Population Definitions'!$A$3</f>
        <v>General Population</v>
      </c>
      <c r="B3" t="s">
        <v>10</v>
      </c>
      <c r="C3">
        <f>IF(SUMPRODUCT(--(E3:T3&lt;&gt;""))=0,0,"N.A.")</f>
        <v>0</v>
      </c>
      <c r="D3" t="s">
        <v>12</v>
      </c>
    </row>
  </sheetData>
  <dataValidations count="2">
    <dataValidation type="list" showInputMessage="1" showErrorMessage="1" sqref="B2">
      <formula1>"Fraction"</formula1>
    </dataValidation>
    <dataValidation type="list" showInputMessage="1" showErrorMessage="1" sqref="B3">
      <formula1>"Fraction"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A10" workbookViewId="0">
      <selection activeCell="C43" sqref="C43"/>
    </sheetView>
  </sheetViews>
  <sheetFormatPr defaultColWidth="8.85546875" defaultRowHeight="15" x14ac:dyDescent="0.25"/>
  <cols>
    <col min="1" max="1" width="40.7109375" customWidth="1"/>
    <col min="2" max="3" width="10.7109375" customWidth="1"/>
  </cols>
  <sheetData>
    <row r="1" spans="1:20" x14ac:dyDescent="0.2">
      <c r="A1" t="s">
        <v>15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 x14ac:dyDescent="0.2">
      <c r="A2" t="str">
        <f>'Population Definitions'!$A$2</f>
        <v>Children</v>
      </c>
      <c r="B2" t="s">
        <v>10</v>
      </c>
      <c r="C2">
        <f>IF(SUMPRODUCT(--(E2:T2&lt;&gt;""))=0,0,"N.A.")</f>
        <v>0</v>
      </c>
      <c r="D2" t="s">
        <v>12</v>
      </c>
    </row>
    <row r="3" spans="1:20" x14ac:dyDescent="0.2">
      <c r="A3" t="str">
        <f>'Population Definitions'!$A$3</f>
        <v>General Population</v>
      </c>
      <c r="B3" t="s">
        <v>10</v>
      </c>
      <c r="C3">
        <f>IF(SUMPRODUCT(--(E3:T3&lt;&gt;""))=0,0,"N.A.")</f>
        <v>0</v>
      </c>
      <c r="D3" t="s">
        <v>12</v>
      </c>
    </row>
    <row r="5" spans="1:20" x14ac:dyDescent="0.2">
      <c r="A5" t="s">
        <v>18</v>
      </c>
      <c r="B5" t="s">
        <v>8</v>
      </c>
      <c r="C5" t="s">
        <v>9</v>
      </c>
      <c r="E5">
        <v>2000</v>
      </c>
      <c r="F5">
        <v>2001</v>
      </c>
      <c r="G5">
        <v>2002</v>
      </c>
      <c r="H5">
        <v>2003</v>
      </c>
      <c r="I5">
        <v>2004</v>
      </c>
      <c r="J5">
        <v>2005</v>
      </c>
      <c r="K5">
        <v>2006</v>
      </c>
      <c r="L5">
        <v>2007</v>
      </c>
      <c r="M5">
        <v>2008</v>
      </c>
      <c r="N5">
        <v>2009</v>
      </c>
      <c r="O5">
        <v>2010</v>
      </c>
      <c r="P5">
        <v>2011</v>
      </c>
      <c r="Q5">
        <v>2012</v>
      </c>
      <c r="R5">
        <v>2013</v>
      </c>
      <c r="S5">
        <v>2014</v>
      </c>
      <c r="T5">
        <v>2015</v>
      </c>
    </row>
    <row r="6" spans="1:20" x14ac:dyDescent="0.2">
      <c r="A6" t="str">
        <f>'Population Definitions'!$A$2</f>
        <v>Children</v>
      </c>
      <c r="B6" t="s">
        <v>10</v>
      </c>
      <c r="C6">
        <f>IF(SUMPRODUCT(--(E6:T6&lt;&gt;""))=0,0,"N.A.")</f>
        <v>0</v>
      </c>
      <c r="D6" t="s">
        <v>12</v>
      </c>
    </row>
    <row r="7" spans="1:20" x14ac:dyDescent="0.2">
      <c r="A7" t="str">
        <f>'Population Definitions'!$A$3</f>
        <v>General Population</v>
      </c>
      <c r="B7" t="s">
        <v>10</v>
      </c>
      <c r="C7">
        <f>IF(SUMPRODUCT(--(E7:T7&lt;&gt;""))=0,0,"N.A.")</f>
        <v>0</v>
      </c>
      <c r="D7" t="s">
        <v>12</v>
      </c>
    </row>
    <row r="9" spans="1:20" x14ac:dyDescent="0.2">
      <c r="A9" t="s">
        <v>19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 x14ac:dyDescent="0.2">
      <c r="A10" t="str">
        <f>'Population Definitions'!$A$2</f>
        <v>Children</v>
      </c>
      <c r="B10" t="s">
        <v>10</v>
      </c>
      <c r="C10">
        <f>IF(SUMPRODUCT(--(E10:T10&lt;&gt;""))=0,0,"N.A.")</f>
        <v>0</v>
      </c>
      <c r="D10" t="s">
        <v>12</v>
      </c>
    </row>
    <row r="11" spans="1:20" x14ac:dyDescent="0.2">
      <c r="A11" t="str">
        <f>'Population Definitions'!$A$3</f>
        <v>General Population</v>
      </c>
      <c r="B11" t="s">
        <v>10</v>
      </c>
      <c r="C11">
        <f>IF(SUMPRODUCT(--(E11:T11&lt;&gt;""))=0,0,"N.A.")</f>
        <v>0</v>
      </c>
      <c r="D11" t="s">
        <v>12</v>
      </c>
    </row>
    <row r="13" spans="1:20" x14ac:dyDescent="0.2">
      <c r="A13" t="s">
        <v>22</v>
      </c>
      <c r="B13" t="s">
        <v>8</v>
      </c>
      <c r="C13" t="s">
        <v>9</v>
      </c>
      <c r="E13">
        <v>2000</v>
      </c>
      <c r="F13">
        <v>2001</v>
      </c>
      <c r="G13">
        <v>2002</v>
      </c>
      <c r="H13">
        <v>2003</v>
      </c>
      <c r="I13">
        <v>2004</v>
      </c>
      <c r="J13">
        <v>2005</v>
      </c>
      <c r="K13">
        <v>2006</v>
      </c>
      <c r="L13">
        <v>2007</v>
      </c>
      <c r="M13">
        <v>2008</v>
      </c>
      <c r="N13">
        <v>2009</v>
      </c>
      <c r="O13">
        <v>2010</v>
      </c>
      <c r="P13">
        <v>2011</v>
      </c>
      <c r="Q13">
        <v>2012</v>
      </c>
      <c r="R13">
        <v>2013</v>
      </c>
      <c r="S13">
        <v>2014</v>
      </c>
      <c r="T13">
        <v>2015</v>
      </c>
    </row>
    <row r="14" spans="1:20" x14ac:dyDescent="0.2">
      <c r="A14" t="str">
        <f>'Population Definitions'!$A$2</f>
        <v>Children</v>
      </c>
      <c r="B14" t="s">
        <v>10</v>
      </c>
      <c r="C14">
        <f>IF(SUMPRODUCT(--(E14:T14&lt;&gt;""))=0,0,"N.A.")</f>
        <v>0</v>
      </c>
      <c r="D14" t="s">
        <v>12</v>
      </c>
    </row>
    <row r="15" spans="1:20" x14ac:dyDescent="0.2">
      <c r="A15" t="str">
        <f>'Population Definitions'!$A$3</f>
        <v>General Population</v>
      </c>
      <c r="B15" t="s">
        <v>10</v>
      </c>
      <c r="C15">
        <f>IF(SUMPRODUCT(--(E15:T15&lt;&gt;""))=0,0,"N.A.")</f>
        <v>0</v>
      </c>
      <c r="D15" t="s">
        <v>12</v>
      </c>
    </row>
    <row r="17" spans="1:20" x14ac:dyDescent="0.2">
      <c r="A17" t="s">
        <v>23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 x14ac:dyDescent="0.2">
      <c r="A18" t="str">
        <f>'Population Definitions'!$A$2</f>
        <v>Children</v>
      </c>
      <c r="B18" t="s">
        <v>10</v>
      </c>
      <c r="C18">
        <f>IF(SUMPRODUCT(--(E18:T18&lt;&gt;""))=0,0,"N.A.")</f>
        <v>0</v>
      </c>
      <c r="D18" t="s">
        <v>12</v>
      </c>
    </row>
    <row r="19" spans="1:20" x14ac:dyDescent="0.2">
      <c r="A19" t="str">
        <f>'Population Definitions'!$A$3</f>
        <v>General Population</v>
      </c>
      <c r="B19" t="s">
        <v>10</v>
      </c>
      <c r="C19">
        <f>IF(SUMPRODUCT(--(E19:T19&lt;&gt;""))=0,0,"N.A.")</f>
        <v>0</v>
      </c>
      <c r="D19" t="s">
        <v>12</v>
      </c>
    </row>
    <row r="21" spans="1:20" x14ac:dyDescent="0.2">
      <c r="A21" t="s">
        <v>25</v>
      </c>
      <c r="B21" t="s">
        <v>8</v>
      </c>
      <c r="C21" t="s">
        <v>9</v>
      </c>
      <c r="E21">
        <v>2000</v>
      </c>
      <c r="F21">
        <v>2001</v>
      </c>
      <c r="G21">
        <v>2002</v>
      </c>
      <c r="H21">
        <v>2003</v>
      </c>
      <c r="I21">
        <v>2004</v>
      </c>
      <c r="J21">
        <v>2005</v>
      </c>
      <c r="K21">
        <v>2006</v>
      </c>
      <c r="L21">
        <v>2007</v>
      </c>
      <c r="M21">
        <v>2008</v>
      </c>
      <c r="N21">
        <v>2009</v>
      </c>
      <c r="O21">
        <v>2010</v>
      </c>
      <c r="P21">
        <v>2011</v>
      </c>
      <c r="Q21">
        <v>2012</v>
      </c>
      <c r="R21">
        <v>2013</v>
      </c>
      <c r="S21">
        <v>2014</v>
      </c>
      <c r="T21">
        <v>2015</v>
      </c>
    </row>
    <row r="22" spans="1:20" x14ac:dyDescent="0.2">
      <c r="A22" t="str">
        <f>'Population Definitions'!$A$2</f>
        <v>Children</v>
      </c>
      <c r="B22" t="s">
        <v>10</v>
      </c>
      <c r="C22">
        <f>IF(SUMPRODUCT(--(E22:T22&lt;&gt;""))=0,0,"N.A.")</f>
        <v>0</v>
      </c>
      <c r="D22" t="s">
        <v>12</v>
      </c>
    </row>
    <row r="23" spans="1:20" x14ac:dyDescent="0.2">
      <c r="A23" t="str">
        <f>'Population Definitions'!$A$3</f>
        <v>General Population</v>
      </c>
      <c r="B23" t="s">
        <v>10</v>
      </c>
      <c r="C23">
        <f>IF(SUMPRODUCT(--(E23:T23&lt;&gt;""))=0,0,"N.A.")</f>
        <v>0</v>
      </c>
      <c r="D23" t="s">
        <v>12</v>
      </c>
    </row>
    <row r="25" spans="1:20" x14ac:dyDescent="0.2">
      <c r="A25" t="s">
        <v>26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 x14ac:dyDescent="0.2">
      <c r="A26" t="str">
        <f>'Population Definitions'!$A$2</f>
        <v>Children</v>
      </c>
      <c r="B26" t="s">
        <v>10</v>
      </c>
      <c r="C26">
        <f>IF(SUMPRODUCT(--(E26:T26&lt;&gt;""))=0,0,"N.A.")</f>
        <v>0</v>
      </c>
      <c r="D26" t="s">
        <v>12</v>
      </c>
    </row>
    <row r="27" spans="1:20" x14ac:dyDescent="0.2">
      <c r="A27" t="str">
        <f>'Population Definitions'!$A$3</f>
        <v>General Population</v>
      </c>
      <c r="B27" t="s">
        <v>10</v>
      </c>
      <c r="C27">
        <f>IF(SUMPRODUCT(--(E27:T27&lt;&gt;""))=0,0,"N.A.")</f>
        <v>0</v>
      </c>
      <c r="D27" t="s">
        <v>12</v>
      </c>
    </row>
    <row r="29" spans="1:20" x14ac:dyDescent="0.2">
      <c r="A29" t="s">
        <v>29</v>
      </c>
      <c r="B29" t="s">
        <v>8</v>
      </c>
      <c r="C29" t="s">
        <v>9</v>
      </c>
      <c r="E29">
        <v>2000</v>
      </c>
      <c r="F29">
        <v>2001</v>
      </c>
      <c r="G29">
        <v>2002</v>
      </c>
      <c r="H29">
        <v>2003</v>
      </c>
      <c r="I29">
        <v>2004</v>
      </c>
      <c r="J29">
        <v>2005</v>
      </c>
      <c r="K29">
        <v>2006</v>
      </c>
      <c r="L29">
        <v>2007</v>
      </c>
      <c r="M29">
        <v>2008</v>
      </c>
      <c r="N29">
        <v>2009</v>
      </c>
      <c r="O29">
        <v>2010</v>
      </c>
      <c r="P29">
        <v>2011</v>
      </c>
      <c r="Q29">
        <v>2012</v>
      </c>
      <c r="R29">
        <v>2013</v>
      </c>
      <c r="S29">
        <v>2014</v>
      </c>
      <c r="T29">
        <v>2015</v>
      </c>
    </row>
    <row r="30" spans="1:20" x14ac:dyDescent="0.2">
      <c r="A30" t="str">
        <f>'Population Definitions'!$A$2</f>
        <v>Children</v>
      </c>
      <c r="B30" t="s">
        <v>10</v>
      </c>
      <c r="C30">
        <f>IF(SUMPRODUCT(--(E30:T30&lt;&gt;""))=0,0,"N.A.")</f>
        <v>0</v>
      </c>
      <c r="D30" t="s">
        <v>12</v>
      </c>
    </row>
    <row r="31" spans="1:20" x14ac:dyDescent="0.2">
      <c r="A31" t="str">
        <f>'Population Definitions'!$A$3</f>
        <v>General Population</v>
      </c>
      <c r="B31" t="s">
        <v>10</v>
      </c>
      <c r="C31">
        <f>IF(SUMPRODUCT(--(E31:T31&lt;&gt;""))=0,0,"N.A.")</f>
        <v>0</v>
      </c>
      <c r="D31" t="s">
        <v>12</v>
      </c>
    </row>
    <row r="33" spans="1:20" x14ac:dyDescent="0.2">
      <c r="A33" t="s">
        <v>31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 x14ac:dyDescent="0.2">
      <c r="A34" t="str">
        <f>'Population Definitions'!$A$2</f>
        <v>Children</v>
      </c>
      <c r="B34" t="s">
        <v>10</v>
      </c>
      <c r="C34">
        <f>IF(SUMPRODUCT(--(E34:T34&lt;&gt;""))=0,0,"N.A.")</f>
        <v>0</v>
      </c>
      <c r="D34" t="s">
        <v>12</v>
      </c>
    </row>
    <row r="35" spans="1:20" x14ac:dyDescent="0.2">
      <c r="A35" t="str">
        <f>'Population Definitions'!$A$3</f>
        <v>General Population</v>
      </c>
      <c r="B35" t="s">
        <v>10</v>
      </c>
      <c r="C35">
        <f>IF(SUMPRODUCT(--(E35:T35&lt;&gt;""))=0,0,"N.A.")</f>
        <v>0</v>
      </c>
      <c r="D35" t="s">
        <v>12</v>
      </c>
    </row>
    <row r="37" spans="1:20" x14ac:dyDescent="0.2">
      <c r="A37" t="s">
        <v>32</v>
      </c>
      <c r="B37" t="s">
        <v>8</v>
      </c>
      <c r="C37" t="s">
        <v>9</v>
      </c>
      <c r="E37">
        <v>2000</v>
      </c>
      <c r="F37">
        <v>2001</v>
      </c>
      <c r="G37">
        <v>2002</v>
      </c>
      <c r="H37">
        <v>2003</v>
      </c>
      <c r="I37">
        <v>2004</v>
      </c>
      <c r="J37">
        <v>2005</v>
      </c>
      <c r="K37">
        <v>2006</v>
      </c>
      <c r="L37">
        <v>2007</v>
      </c>
      <c r="M37">
        <v>2008</v>
      </c>
      <c r="N37">
        <v>2009</v>
      </c>
      <c r="O37">
        <v>2010</v>
      </c>
      <c r="P37">
        <v>2011</v>
      </c>
      <c r="Q37">
        <v>2012</v>
      </c>
      <c r="R37">
        <v>2013</v>
      </c>
      <c r="S37">
        <v>2014</v>
      </c>
      <c r="T37">
        <v>2015</v>
      </c>
    </row>
    <row r="38" spans="1:20" x14ac:dyDescent="0.2">
      <c r="A38" t="str">
        <f>'Population Definitions'!$A$2</f>
        <v>Children</v>
      </c>
      <c r="B38" t="s">
        <v>10</v>
      </c>
      <c r="C38">
        <f>IF(SUMPRODUCT(--(E38:T38&lt;&gt;""))=0,0,"N.A.")</f>
        <v>0</v>
      </c>
      <c r="D38" t="s">
        <v>12</v>
      </c>
    </row>
    <row r="39" spans="1:20" x14ac:dyDescent="0.2">
      <c r="A39" t="str">
        <f>'Population Definitions'!$A$3</f>
        <v>General Population</v>
      </c>
      <c r="B39" t="s">
        <v>10</v>
      </c>
      <c r="C39">
        <f>IF(SUMPRODUCT(--(E39:T39&lt;&gt;""))=0,0,"N.A.")</f>
        <v>0</v>
      </c>
      <c r="D39" t="s">
        <v>12</v>
      </c>
    </row>
    <row r="41" spans="1:20" x14ac:dyDescent="0.25">
      <c r="A41" t="s">
        <v>34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 x14ac:dyDescent="0.25">
      <c r="A42" t="str">
        <f>'Population Definitions'!$A$2</f>
        <v>Children</v>
      </c>
      <c r="B42" t="s">
        <v>10</v>
      </c>
      <c r="C42">
        <f>IF(SUMPRODUCT(--(E42:T42&lt;&gt;""))=0,0,"N.A.")</f>
        <v>0</v>
      </c>
      <c r="D42" t="s">
        <v>12</v>
      </c>
    </row>
    <row r="43" spans="1:20" x14ac:dyDescent="0.25">
      <c r="A43" t="str">
        <f>'Population Definitions'!$A$3</f>
        <v>General Population</v>
      </c>
      <c r="B43" t="s">
        <v>10</v>
      </c>
      <c r="C43">
        <f>IF(SUMPRODUCT(--(E43:T43&lt;&gt;""))=0,0,"N.A.")</f>
        <v>0</v>
      </c>
      <c r="D43" t="s">
        <v>12</v>
      </c>
    </row>
  </sheetData>
  <dataValidations count="22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Population Definitions</vt:lpstr>
      <vt:lpstr>Transfer Definitions</vt:lpstr>
      <vt:lpstr>Transfer Details</vt:lpstr>
      <vt:lpstr>Population Sizes</vt:lpstr>
      <vt:lpstr>Prevalence</vt:lpstr>
      <vt:lpstr>Mortality Rates</vt:lpstr>
      <vt:lpstr>Epidemic Characteristics</vt:lpstr>
      <vt:lpstr>Cascade 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Azfar Hussain</cp:lastModifiedBy>
  <dcterms:created xsi:type="dcterms:W3CDTF">2016-11-21T15:13:17Z</dcterms:created>
  <dcterms:modified xsi:type="dcterms:W3CDTF">2017-01-09T00:41:41Z</dcterms:modified>
</cp:coreProperties>
</file>