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240" yWindow="460" windowWidth="23700" windowHeight="13380" firstSheet="1" activeTab="8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Infection Rates" sheetId="6" r:id="rId6"/>
    <sheet name="Mortality Rates" sheetId="7" r:id="rId7"/>
    <sheet name="TB Disaggregation" sheetId="8" r:id="rId8"/>
    <sheet name="Cascade Parameters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9" l="1"/>
  <c r="A195" i="9"/>
  <c r="C194" i="9"/>
  <c r="A194" i="9"/>
  <c r="C191" i="9"/>
  <c r="A191" i="9"/>
  <c r="C190" i="9"/>
  <c r="A190" i="9"/>
  <c r="C187" i="9"/>
  <c r="A187" i="9"/>
  <c r="C186" i="9"/>
  <c r="A186" i="9"/>
  <c r="C183" i="9"/>
  <c r="A183" i="9"/>
  <c r="C182" i="9"/>
  <c r="A182" i="9"/>
  <c r="C179" i="9"/>
  <c r="A179" i="9"/>
  <c r="C178" i="9"/>
  <c r="A178" i="9"/>
  <c r="C175" i="9"/>
  <c r="A175" i="9"/>
  <c r="C174" i="9"/>
  <c r="A174" i="9"/>
  <c r="C171" i="9"/>
  <c r="A171" i="9"/>
  <c r="C170" i="9"/>
  <c r="A170" i="9"/>
  <c r="C167" i="9"/>
  <c r="A167" i="9"/>
  <c r="C166" i="9"/>
  <c r="A166" i="9"/>
  <c r="C163" i="9"/>
  <c r="A163" i="9"/>
  <c r="C162" i="9"/>
  <c r="A162" i="9"/>
  <c r="C159" i="9"/>
  <c r="A159" i="9"/>
  <c r="C158" i="9"/>
  <c r="A158" i="9"/>
  <c r="C155" i="9"/>
  <c r="A155" i="9"/>
  <c r="C154" i="9"/>
  <c r="A154" i="9"/>
  <c r="C151" i="9"/>
  <c r="A151" i="9"/>
  <c r="C150" i="9"/>
  <c r="A150" i="9"/>
  <c r="C147" i="9"/>
  <c r="A147" i="9"/>
  <c r="C146" i="9"/>
  <c r="A146" i="9"/>
  <c r="C143" i="9"/>
  <c r="A143" i="9"/>
  <c r="C142" i="9"/>
  <c r="A142" i="9"/>
  <c r="C139" i="9"/>
  <c r="A139" i="9"/>
  <c r="C138" i="9"/>
  <c r="A138" i="9"/>
  <c r="C135" i="9"/>
  <c r="A135" i="9"/>
  <c r="C134" i="9"/>
  <c r="A134" i="9"/>
  <c r="C131" i="9"/>
  <c r="A131" i="9"/>
  <c r="C130" i="9"/>
  <c r="A130" i="9"/>
  <c r="C127" i="9"/>
  <c r="A127" i="9"/>
  <c r="C126" i="9"/>
  <c r="A126" i="9"/>
  <c r="C123" i="9"/>
  <c r="A123" i="9"/>
  <c r="C122" i="9"/>
  <c r="A122" i="9"/>
  <c r="C119" i="9"/>
  <c r="A119" i="9"/>
  <c r="C118" i="9"/>
  <c r="A118" i="9"/>
  <c r="C115" i="9"/>
  <c r="A115" i="9"/>
  <c r="C114" i="9"/>
  <c r="A114" i="9"/>
  <c r="C111" i="9"/>
  <c r="A111" i="9"/>
  <c r="C110" i="9"/>
  <c r="A110" i="9"/>
  <c r="C107" i="9"/>
  <c r="A107" i="9"/>
  <c r="C106" i="9"/>
  <c r="A106" i="9"/>
  <c r="C103" i="9"/>
  <c r="A103" i="9"/>
  <c r="C102" i="9"/>
  <c r="A102" i="9"/>
  <c r="C99" i="9"/>
  <c r="A99" i="9"/>
  <c r="C98" i="9"/>
  <c r="A98" i="9"/>
  <c r="C95" i="9"/>
  <c r="A95" i="9"/>
  <c r="C94" i="9"/>
  <c r="A94" i="9"/>
  <c r="C91" i="9"/>
  <c r="A91" i="9"/>
  <c r="C90" i="9"/>
  <c r="A90" i="9"/>
  <c r="C87" i="9"/>
  <c r="A87" i="9"/>
  <c r="C86" i="9"/>
  <c r="A86" i="9"/>
  <c r="C83" i="9"/>
  <c r="A83" i="9"/>
  <c r="C82" i="9"/>
  <c r="A82" i="9"/>
  <c r="C79" i="9"/>
  <c r="A79" i="9"/>
  <c r="C78" i="9"/>
  <c r="A78" i="9"/>
  <c r="C75" i="9"/>
  <c r="A75" i="9"/>
  <c r="C74" i="9"/>
  <c r="A74" i="9"/>
  <c r="C71" i="9"/>
  <c r="A71" i="9"/>
  <c r="C70" i="9"/>
  <c r="A70" i="9"/>
  <c r="C67" i="9"/>
  <c r="A67" i="9"/>
  <c r="C66" i="9"/>
  <c r="A66" i="9"/>
  <c r="C63" i="9"/>
  <c r="A63" i="9"/>
  <c r="C62" i="9"/>
  <c r="A62" i="9"/>
  <c r="C59" i="9"/>
  <c r="A59" i="9"/>
  <c r="C58" i="9"/>
  <c r="A58" i="9"/>
  <c r="C55" i="9"/>
  <c r="A55" i="9"/>
  <c r="C54" i="9"/>
  <c r="A54" i="9"/>
  <c r="C51" i="9"/>
  <c r="A51" i="9"/>
  <c r="C50" i="9"/>
  <c r="A50" i="9"/>
  <c r="C47" i="9"/>
  <c r="A47" i="9"/>
  <c r="C46" i="9"/>
  <c r="A46" i="9"/>
  <c r="C43" i="9"/>
  <c r="A43" i="9"/>
  <c r="C42" i="9"/>
  <c r="A42" i="9"/>
  <c r="C39" i="9"/>
  <c r="A39" i="9"/>
  <c r="C38" i="9"/>
  <c r="A38" i="9"/>
  <c r="C35" i="9"/>
  <c r="A35" i="9"/>
  <c r="C34" i="9"/>
  <c r="A34" i="9"/>
  <c r="C31" i="9"/>
  <c r="A31" i="9"/>
  <c r="C30" i="9"/>
  <c r="A30" i="9"/>
  <c r="C27" i="9"/>
  <c r="A27" i="9"/>
  <c r="C26" i="9"/>
  <c r="A26" i="9"/>
  <c r="C23" i="9"/>
  <c r="A23" i="9"/>
  <c r="C22" i="9"/>
  <c r="A22" i="9"/>
  <c r="C19" i="9"/>
  <c r="A19" i="9"/>
  <c r="C18" i="9"/>
  <c r="A18" i="9"/>
  <c r="C15" i="9"/>
  <c r="A15" i="9"/>
  <c r="C14" i="9"/>
  <c r="A14" i="9"/>
  <c r="C11" i="9"/>
  <c r="A11" i="9"/>
  <c r="C10" i="9"/>
  <c r="A10" i="9"/>
  <c r="C7" i="9"/>
  <c r="A7" i="9"/>
  <c r="C6" i="9"/>
  <c r="A6" i="9"/>
  <c r="C3" i="9"/>
  <c r="A3" i="9"/>
  <c r="C2" i="9"/>
  <c r="A2" i="9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C7" i="8"/>
  <c r="A7" i="8"/>
  <c r="C6" i="8"/>
  <c r="A6" i="8"/>
  <c r="C3" i="8"/>
  <c r="A3" i="8"/>
  <c r="C2" i="8"/>
  <c r="A2" i="8"/>
  <c r="C75" i="7"/>
  <c r="A75" i="7"/>
  <c r="C74" i="7"/>
  <c r="A74" i="7"/>
  <c r="C71" i="7"/>
  <c r="A71" i="7"/>
  <c r="C70" i="7"/>
  <c r="A70" i="7"/>
  <c r="C67" i="7"/>
  <c r="A67" i="7"/>
  <c r="C66" i="7"/>
  <c r="A66" i="7"/>
  <c r="C63" i="7"/>
  <c r="A63" i="7"/>
  <c r="C62" i="7"/>
  <c r="A62" i="7"/>
  <c r="C59" i="7"/>
  <c r="A59" i="7"/>
  <c r="C58" i="7"/>
  <c r="A58" i="7"/>
  <c r="C55" i="7"/>
  <c r="A55" i="7"/>
  <c r="C54" i="7"/>
  <c r="A54" i="7"/>
  <c r="C51" i="7"/>
  <c r="A51" i="7"/>
  <c r="C50" i="7"/>
  <c r="A50" i="7"/>
  <c r="C47" i="7"/>
  <c r="A47" i="7"/>
  <c r="C46" i="7"/>
  <c r="A46" i="7"/>
  <c r="C43" i="7"/>
  <c r="A43" i="7"/>
  <c r="C42" i="7"/>
  <c r="A42" i="7"/>
  <c r="C39" i="7"/>
  <c r="A39" i="7"/>
  <c r="C38" i="7"/>
  <c r="A38" i="7"/>
  <c r="C35" i="7"/>
  <c r="A35" i="7"/>
  <c r="C34" i="7"/>
  <c r="A34" i="7"/>
  <c r="C31" i="7"/>
  <c r="A31" i="7"/>
  <c r="C30" i="7"/>
  <c r="A30" i="7"/>
  <c r="C27" i="7"/>
  <c r="A27" i="7"/>
  <c r="C26" i="7"/>
  <c r="A26" i="7"/>
  <c r="C23" i="7"/>
  <c r="A23" i="7"/>
  <c r="C22" i="7"/>
  <c r="A22" i="7"/>
  <c r="C19" i="7"/>
  <c r="A19" i="7"/>
  <c r="C18" i="7"/>
  <c r="A18" i="7"/>
  <c r="C15" i="7"/>
  <c r="A15" i="7"/>
  <c r="C14" i="7"/>
  <c r="A14" i="7"/>
  <c r="C11" i="7"/>
  <c r="A11" i="7"/>
  <c r="C10" i="7"/>
  <c r="A10" i="7"/>
  <c r="C7" i="7"/>
  <c r="A7" i="7"/>
  <c r="C6" i="7"/>
  <c r="A6" i="7"/>
  <c r="C3" i="7"/>
  <c r="A3" i="7"/>
  <c r="C2" i="7"/>
  <c r="A2" i="7"/>
  <c r="C7" i="6"/>
  <c r="A7" i="6"/>
  <c r="C6" i="6"/>
  <c r="A6" i="6"/>
  <c r="C3" i="6"/>
  <c r="A3" i="6"/>
  <c r="C2" i="6"/>
  <c r="A2" i="6"/>
  <c r="C11" i="5"/>
  <c r="A11" i="5"/>
  <c r="C10" i="5"/>
  <c r="A10" i="5"/>
  <c r="C7" i="5"/>
  <c r="A7" i="5"/>
  <c r="C6" i="5"/>
  <c r="A6" i="5"/>
  <c r="C3" i="5"/>
  <c r="A3" i="5"/>
  <c r="C2" i="5"/>
  <c r="A2" i="5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B3" i="1"/>
  <c r="A11" i="2"/>
  <c r="B2" i="1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<sst xmlns="http://schemas.openxmlformats.org/spreadsheetml/2006/main" count="593" uniqueCount="98">
  <si>
    <t>Name</t>
  </si>
  <si>
    <t>Abbreviation</t>
  </si>
  <si>
    <t>Minimum Age</t>
  </si>
  <si>
    <t>Maximum Age</t>
  </si>
  <si>
    <t>Population 1</t>
  </si>
  <si>
    <t>Population 2</t>
  </si>
  <si>
    <t>Aging</t>
  </si>
  <si>
    <t>n</t>
  </si>
  <si>
    <t>Migration Type 1</t>
  </si>
  <si>
    <t>Migration Type 2</t>
  </si>
  <si>
    <t>Format</t>
  </si>
  <si>
    <t>Assumption</t>
  </si>
  <si>
    <t>Fraction</t>
  </si>
  <si>
    <t>OR</t>
  </si>
  <si>
    <t>Death Rate (General)</t>
  </si>
  <si>
    <t>Number</t>
  </si>
  <si>
    <t>Population Count</t>
  </si>
  <si>
    <t>Latent Prevalence</t>
  </si>
  <si>
    <t>Smear-Positive Prevalence</t>
  </si>
  <si>
    <t>Smear-Negative Prevalence</t>
  </si>
  <si>
    <t>Vaccination Rate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</si>
  <si>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</si>
  <si>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</si>
  <si>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</si>
  <si>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</si>
  <si>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</si>
  <si>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</si>
  <si>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Active Infection Rate (Latent Recovered)</t>
  </si>
  <si>
    <t>Active Infection Rate (Active Recovered)</t>
  </si>
  <si>
    <t>Early-LTBI Diagnosis 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</si>
  <si>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</si>
  <si>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</si>
  <si>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</si>
  <si>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</si>
  <si>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</si>
  <si>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</si>
  <si>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</si>
  <si>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Early-Late LTBI Progression Rate (Undiagnosed)</t>
  </si>
  <si>
    <t>Early-Late LTBI Progression Rate (Diagnosed)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</si>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</sst>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tr">
        <f>LEFT(A2,3)&amp;"1"</f>
        <v>Pop1</v>
      </c>
    </row>
    <row r="3" spans="1:4" x14ac:dyDescent="0.2">
      <c r="A3" t="s">
        <v>5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6</v>
      </c>
      <c r="B1" t="str">
        <f>'Population Definitions'!B2</f>
        <v>Pop1</v>
      </c>
      <c r="C1" t="str">
        <f>'Population Definitions'!B3</f>
        <v>Pop2</v>
      </c>
    </row>
    <row r="2" spans="1:3" x14ac:dyDescent="0.2">
      <c r="A2" t="str">
        <f>'Population Definitions'!B2</f>
        <v>Pop1</v>
      </c>
      <c r="C2" t="s">
        <v>7</v>
      </c>
    </row>
    <row r="3" spans="1:3" x14ac:dyDescent="0.2">
      <c r="A3" t="str">
        <f>'Population Definitions'!B3</f>
        <v>Pop2</v>
      </c>
      <c r="B3" t="s">
        <v>7</v>
      </c>
    </row>
    <row r="5" spans="1:3" x14ac:dyDescent="0.2">
      <c r="A5" t="s">
        <v>8</v>
      </c>
      <c r="B5" t="str">
        <f>'Population Definitions'!B2</f>
        <v>Pop1</v>
      </c>
      <c r="C5" t="str">
        <f>'Population Definitions'!B3</f>
        <v>Pop2</v>
      </c>
    </row>
    <row r="6" spans="1:3" x14ac:dyDescent="0.2">
      <c r="A6" t="str">
        <f>'Population Definitions'!B2</f>
        <v>Pop1</v>
      </c>
      <c r="C6" t="s">
        <v>7</v>
      </c>
    </row>
    <row r="7" spans="1:3" x14ac:dyDescent="0.2">
      <c r="A7" t="str">
        <f>'Population Definitions'!B3</f>
        <v>Pop2</v>
      </c>
      <c r="B7" t="s">
        <v>7</v>
      </c>
    </row>
    <row r="9" spans="1:3" x14ac:dyDescent="0.2">
      <c r="A9" t="s">
        <v>9</v>
      </c>
      <c r="B9" t="str">
        <f>'Population Definitions'!B2</f>
        <v>Pop1</v>
      </c>
      <c r="C9" t="str">
        <f>'Population Definitions'!B3</f>
        <v>Pop2</v>
      </c>
    </row>
    <row r="10" spans="1:3" x14ac:dyDescent="0.2">
      <c r="A10" t="str">
        <f>'Population Definitions'!B2</f>
        <v>Pop1</v>
      </c>
      <c r="C10" t="s">
        <v>7</v>
      </c>
    </row>
    <row r="11" spans="1:3" x14ac:dyDescent="0.2">
      <c r="A11" t="str">
        <f>'Population Definitions'!B3</f>
        <v>Pop2</v>
      </c>
      <c r="B11" t="s">
        <v>7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37" x14ac:dyDescent="0.2">
      <c r="A1" t="str">
        <f>'Transfer Definitions'!A5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2">
      <c r="A2" t="str">
        <f>IF('Transfer Definitions'!C6="y",'Population Definitions'!A2,"...")</f>
        <v>...</v>
      </c>
      <c r="B2" t="str">
        <f>IF('Transfer Definitions'!C6="y","---&gt;","")</f>
        <v/>
      </c>
      <c r="C2" t="str">
        <f>IF('Transfer Definitions'!C6="y",'Population Definitions'!A3,"")</f>
        <v/>
      </c>
      <c r="D2" t="str">
        <f>IF(A2&lt;&gt;"...","Fraction","")</f>
        <v/>
      </c>
      <c r="E2" t="str">
        <f>IF(A2&lt;&gt;"...",IF(SUMPRODUCT(--(G2:AK2&lt;&gt;""))=0,0,"N.A."),"")</f>
        <v/>
      </c>
      <c r="F2" t="str">
        <f>IF(A2&lt;&gt;"...","OR","")</f>
        <v/>
      </c>
    </row>
    <row r="3" spans="1:37" x14ac:dyDescent="0.2">
      <c r="A3" t="str">
        <f>IF('Transfer Definitions'!B7="y",'Population Definitions'!A3,"...")</f>
        <v>...</v>
      </c>
      <c r="B3" t="str">
        <f>IF('Transfer Definitions'!B7="y","---&gt;","")</f>
        <v/>
      </c>
      <c r="C3" t="str">
        <f>IF('Transfer Definitions'!B7="y",'Population Definitions'!A2,"")</f>
        <v/>
      </c>
      <c r="D3" t="str">
        <f>IF(A3&lt;&gt;"...","Fraction","")</f>
        <v/>
      </c>
      <c r="E3" t="str">
        <f>IF(A3&lt;&gt;"...",IF(SUMPRODUCT(--(G3:AK3&lt;&gt;""))=0,0,"N.A."),"")</f>
        <v/>
      </c>
      <c r="F3" t="str">
        <f>IF(A3&lt;&gt;"...","OR","")</f>
        <v/>
      </c>
    </row>
    <row r="5" spans="1:37" x14ac:dyDescent="0.2">
      <c r="A5" t="str">
        <f>'Transfer Definitions'!A9</f>
        <v>Migration Type 2</v>
      </c>
      <c r="D5" t="s">
        <v>10</v>
      </c>
      <c r="E5" t="s">
        <v>11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  <c r="AB5">
        <v>2021</v>
      </c>
      <c r="AC5">
        <v>2022</v>
      </c>
      <c r="AD5">
        <v>2023</v>
      </c>
      <c r="AE5">
        <v>2024</v>
      </c>
      <c r="AF5">
        <v>2025</v>
      </c>
      <c r="AG5">
        <v>2026</v>
      </c>
      <c r="AH5">
        <v>2027</v>
      </c>
      <c r="AI5">
        <v>2028</v>
      </c>
      <c r="AJ5">
        <v>2029</v>
      </c>
      <c r="AK5">
        <v>2030</v>
      </c>
    </row>
    <row r="6" spans="1:37" x14ac:dyDescent="0.2">
      <c r="A6" t="str">
        <f>IF('Transfer Definitions'!C10="y",'Population Definitions'!A2,"...")</f>
        <v>...</v>
      </c>
      <c r="B6" t="str">
        <f>IF('Transfer Definitions'!C10="y","---&gt;","")</f>
        <v/>
      </c>
      <c r="C6" t="str">
        <f>IF('Transfer Definitions'!C10="y",'Population Definitions'!A3,"")</f>
        <v/>
      </c>
      <c r="D6" t="str">
        <f>IF(A6&lt;&gt;"...","Fraction","")</f>
        <v/>
      </c>
      <c r="E6" t="str">
        <f>IF(A6&lt;&gt;"...",IF(SUMPRODUCT(--(G6:AK6&lt;&gt;""))=0,0,"N.A."),"")</f>
        <v/>
      </c>
      <c r="F6" t="str">
        <f>IF(A6&lt;&gt;"...","OR","")</f>
        <v/>
      </c>
    </row>
    <row r="7" spans="1:37" x14ac:dyDescent="0.2">
      <c r="A7" t="str">
        <f>IF('Transfer Definitions'!B11="y",'Population Definitions'!A3,"...")</f>
        <v>...</v>
      </c>
      <c r="B7" t="str">
        <f>IF('Transfer Definitions'!B11="y","---&gt;","")</f>
        <v/>
      </c>
      <c r="C7" t="str">
        <f>IF('Transfer Definitions'!B11="y",'Population Definitions'!A2,"")</f>
        <v/>
      </c>
      <c r="D7" t="str">
        <f>IF(A7&lt;&gt;"...","Fraction","")</f>
        <v/>
      </c>
      <c r="E7" t="str">
        <f>IF(A7&lt;&gt;"...",IF(SUMPRODUCT(--(G7:AK7&lt;&gt;""))=0,0,"N.A."),"")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"Fraction"</formula1>
    </dataValidation>
    <dataValidation type="list" showInputMessage="1" showErrorMessage="1" sqref="D3">
      <formula1>"Fraction"</formula1>
    </dataValidation>
    <dataValidation type="list" showInputMessage="1" showErrorMessage="1" sqref="D6">
      <formula1>"Fraction"</formula1>
    </dataValidation>
    <dataValidation type="list" showInputMessage="1" showErrorMessage="1" sqref="D7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15</v>
      </c>
      <c r="C2" t="str">
        <f>IF(SUMPRODUCT(--(E2:AI2&lt;&gt;""))=0,1000000,"N.A.")</f>
        <v>N.A.</v>
      </c>
      <c r="D2" t="s">
        <v>13</v>
      </c>
      <c r="E2" s="1">
        <v>300000</v>
      </c>
    </row>
    <row r="3" spans="1:35" x14ac:dyDescent="0.2">
      <c r="A3" t="str">
        <f>'Population Definitions'!A3</f>
        <v>Population 2</v>
      </c>
      <c r="B3" t="s">
        <v>15</v>
      </c>
      <c r="C3" t="str">
        <f>IF(SUMPRODUCT(--(E3:AI3&lt;&gt;""))=0,1000000,"N.A.")</f>
        <v>N.A.</v>
      </c>
      <c r="D3" t="s">
        <v>13</v>
      </c>
      <c r="F3" s="1">
        <v>2000000</v>
      </c>
    </row>
  </sheetData>
  <dataValidations count="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12</v>
      </c>
      <c r="C2" t="str">
        <f>IF(SUMPRODUCT(--(E2:AI2&lt;&gt;""))=0,0,"N.A.")</f>
        <v>N.A.</v>
      </c>
      <c r="D2" t="s">
        <v>13</v>
      </c>
      <c r="E2">
        <v>0.03</v>
      </c>
    </row>
    <row r="3" spans="1:35" x14ac:dyDescent="0.2">
      <c r="A3" t="str">
        <f>'Population Definitions'!A3</f>
        <v>Population 2</v>
      </c>
      <c r="B3" t="s">
        <v>12</v>
      </c>
      <c r="C3" t="str">
        <f>IF(SUMPRODUCT(--(E3:AI3&lt;&gt;""))=0,0,"N.A.")</f>
        <v>N.A.</v>
      </c>
      <c r="D3" t="s">
        <v>13</v>
      </c>
      <c r="F3">
        <v>0.3</v>
      </c>
    </row>
    <row r="5" spans="1:35" x14ac:dyDescent="0.2">
      <c r="A5" t="s">
        <v>18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 x14ac:dyDescent="0.2">
      <c r="A6" t="str">
        <f>'Population Definitions'!A2</f>
        <v>Population 1</v>
      </c>
      <c r="B6" t="s">
        <v>12</v>
      </c>
      <c r="C6" t="str">
        <f>IF(SUMPRODUCT(--(E6:AI6&lt;&gt;""))=0,0.01,"N.A.")</f>
        <v>N.A.</v>
      </c>
      <c r="D6" t="s">
        <v>13</v>
      </c>
      <c r="E6">
        <v>3.0000000000000001E-3</v>
      </c>
    </row>
    <row r="7" spans="1:35" x14ac:dyDescent="0.2">
      <c r="A7" t="str">
        <f>'Population Definitions'!A3</f>
        <v>Population 2</v>
      </c>
      <c r="B7" t="s">
        <v>12</v>
      </c>
      <c r="C7" t="str">
        <f>IF(SUMPRODUCT(--(E7:AI7&lt;&gt;""))=0,0.01,"N.A.")</f>
        <v>N.A.</v>
      </c>
      <c r="D7" t="s">
        <v>13</v>
      </c>
      <c r="F7">
        <v>0.02</v>
      </c>
    </row>
    <row r="9" spans="1:35" x14ac:dyDescent="0.2">
      <c r="A9" t="s">
        <v>19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  <c r="V9">
        <v>2017</v>
      </c>
      <c r="W9">
        <v>2018</v>
      </c>
      <c r="X9">
        <v>2019</v>
      </c>
      <c r="Y9">
        <v>2020</v>
      </c>
      <c r="Z9">
        <v>2021</v>
      </c>
      <c r="AA9">
        <v>2022</v>
      </c>
      <c r="AB9">
        <v>2023</v>
      </c>
      <c r="AC9">
        <v>2024</v>
      </c>
      <c r="AD9">
        <v>2025</v>
      </c>
      <c r="AE9">
        <v>2026</v>
      </c>
      <c r="AF9">
        <v>2027</v>
      </c>
      <c r="AG9">
        <v>2028</v>
      </c>
      <c r="AH9">
        <v>2029</v>
      </c>
      <c r="AI9">
        <v>2030</v>
      </c>
    </row>
    <row r="10" spans="1:35" x14ac:dyDescent="0.2">
      <c r="A10" t="str">
        <f>'Population Definitions'!A2</f>
        <v>Population 1</v>
      </c>
      <c r="B10" t="s">
        <v>12</v>
      </c>
      <c r="C10" t="str">
        <f>IF(SUMPRODUCT(--(E10:AI10&lt;&gt;""))=0,0,"N.A.")</f>
        <v>N.A.</v>
      </c>
      <c r="D10" t="s">
        <v>13</v>
      </c>
      <c r="E10">
        <v>0.1</v>
      </c>
    </row>
    <row r="11" spans="1:35" x14ac:dyDescent="0.2">
      <c r="A11" t="str">
        <f>'Population Definitions'!A3</f>
        <v>Population 2</v>
      </c>
      <c r="B11" t="s">
        <v>12</v>
      </c>
      <c r="C11" t="str">
        <f>IF(SUMPRODUCT(--(E11:AI11&lt;&gt;""))=0,0,"N.A.")</f>
        <v>N.A.</v>
      </c>
      <c r="D11" t="s">
        <v>13</v>
      </c>
      <c r="F11">
        <v>0.2</v>
      </c>
    </row>
  </sheetData>
  <dataValidations count="6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27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12</v>
      </c>
      <c r="C2" t="str">
        <f>IF(SUMPRODUCT(--(E2:AI2&lt;&gt;""))=0,0,"N.A.")</f>
        <v>N.A.</v>
      </c>
      <c r="D2" t="s">
        <v>13</v>
      </c>
      <c r="E2">
        <v>0.3</v>
      </c>
    </row>
    <row r="3" spans="1:35" x14ac:dyDescent="0.2">
      <c r="A3" t="str">
        <f>'Population Definitions'!A3</f>
        <v>Population 2</v>
      </c>
      <c r="B3" t="s">
        <v>12</v>
      </c>
      <c r="C3" t="str">
        <f>IF(SUMPRODUCT(--(E3:AI3&lt;&gt;""))=0,0,"N.A.")</f>
        <v>N.A.</v>
      </c>
      <c r="D3" t="s">
        <v>13</v>
      </c>
      <c r="F3">
        <v>0.2</v>
      </c>
    </row>
    <row r="5" spans="1:35" x14ac:dyDescent="0.2">
      <c r="A5" t="s">
        <v>28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 x14ac:dyDescent="0.2">
      <c r="A6" t="str">
        <f>'Population Definitions'!A2</f>
        <v>Population 1</v>
      </c>
      <c r="B6" t="s">
        <v>12</v>
      </c>
      <c r="C6" t="str">
        <f>IF(SUMPRODUCT(--(E6:AI6&lt;&gt;""))=0,0.5,"N.A.")</f>
        <v>N.A.</v>
      </c>
      <c r="D6" t="s">
        <v>13</v>
      </c>
      <c r="E6">
        <v>0.14000000000000001</v>
      </c>
    </row>
    <row r="7" spans="1:35" x14ac:dyDescent="0.2">
      <c r="A7" t="str">
        <f>'Population Definitions'!A3</f>
        <v>Population 2</v>
      </c>
      <c r="B7" t="s">
        <v>12</v>
      </c>
      <c r="C7" t="str">
        <f>IF(SUMPRODUCT(--(E7:AI7&lt;&gt;""))=0,0.5,"N.A.")</f>
        <v>N.A.</v>
      </c>
      <c r="D7" t="s">
        <v>13</v>
      </c>
      <c r="F7">
        <v>0.15</v>
      </c>
    </row>
  </sheetData>
  <dataValidations count="4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14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12</v>
      </c>
      <c r="C2" t="str">
        <f>IF(SUMPRODUCT(--(E2:AI2&lt;&gt;""))=0,0,"N.A.")</f>
        <v>N.A.</v>
      </c>
      <c r="D2" t="s">
        <v>13</v>
      </c>
      <c r="E2">
        <v>2.5000000000000001E-2</v>
      </c>
    </row>
    <row r="3" spans="1:35" x14ac:dyDescent="0.2">
      <c r="A3" t="str">
        <f>'Population Definitions'!A3</f>
        <v>Population 2</v>
      </c>
      <c r="B3" t="s">
        <v>12</v>
      </c>
      <c r="C3" t="str">
        <f>IF(SUMPRODUCT(--(E3:AI3&lt;&gt;""))=0,0,"N.A.")</f>
        <v>N.A.</v>
      </c>
      <c r="D3" t="s">
        <v>13</v>
      </c>
      <c r="F3">
        <v>0.03</v>
      </c>
    </row>
    <row r="5" spans="1:35" x14ac:dyDescent="0.2">
      <c r="A5" t="s">
        <v>63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 x14ac:dyDescent="0.2">
      <c r="A6" t="str">
        <f>'Population Definitions'!A2</f>
        <v>Population 1</v>
      </c>
      <c r="B6" t="s">
        <v>12</v>
      </c>
      <c r="C6">
        <f>IF(SUMPRODUCT(--(E6:AI6&lt;&gt;""))=0,0,"N.A.")</f>
        <v>0</v>
      </c>
      <c r="D6" t="s">
        <v>13</v>
      </c>
    </row>
    <row r="7" spans="1:35" x14ac:dyDescent="0.2">
      <c r="A7" t="str">
        <f>'Population Definitions'!A3</f>
        <v>Population 2</v>
      </c>
      <c r="B7" t="s">
        <v>12</v>
      </c>
      <c r="C7">
        <f>IF(SUMPRODUCT(--(E7:AI7&lt;&gt;""))=0,0,"N.A.")</f>
        <v>0</v>
      </c>
      <c r="D7" t="s">
        <v>13</v>
      </c>
    </row>
    <row r="9" spans="1:35" x14ac:dyDescent="0.2">
      <c r="A9" t="s">
        <v>64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  <c r="V9">
        <v>2017</v>
      </c>
      <c r="W9">
        <v>2018</v>
      </c>
      <c r="X9">
        <v>2019</v>
      </c>
      <c r="Y9">
        <v>2020</v>
      </c>
      <c r="Z9">
        <v>2021</v>
      </c>
      <c r="AA9">
        <v>2022</v>
      </c>
      <c r="AB9">
        <v>2023</v>
      </c>
      <c r="AC9">
        <v>2024</v>
      </c>
      <c r="AD9">
        <v>2025</v>
      </c>
      <c r="AE9">
        <v>2026</v>
      </c>
      <c r="AF9">
        <v>2027</v>
      </c>
      <c r="AG9">
        <v>2028</v>
      </c>
      <c r="AH9">
        <v>2029</v>
      </c>
      <c r="AI9">
        <v>2030</v>
      </c>
    </row>
    <row r="10" spans="1:35" x14ac:dyDescent="0.2">
      <c r="A10" t="str">
        <f>'Population Definitions'!A2</f>
        <v>Population 1</v>
      </c>
      <c r="B10" t="s">
        <v>12</v>
      </c>
      <c r="C10">
        <f>IF(SUMPRODUCT(--(E10:AI10&lt;&gt;""))=0,0,"N.A.")</f>
        <v>0</v>
      </c>
      <c r="D10" t="s">
        <v>13</v>
      </c>
    </row>
    <row r="11" spans="1:35" x14ac:dyDescent="0.2">
      <c r="A11" t="str">
        <f>'Population Definitions'!A3</f>
        <v>Population 2</v>
      </c>
      <c r="B11" t="s">
        <v>12</v>
      </c>
      <c r="C11">
        <f>IF(SUMPRODUCT(--(E11:AI11&lt;&gt;""))=0,0,"N.A.")</f>
        <v>0</v>
      </c>
      <c r="D11" t="s">
        <v>13</v>
      </c>
    </row>
    <row r="13" spans="1:35" x14ac:dyDescent="0.2">
      <c r="A13" t="s">
        <v>65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2">
      <c r="A14" t="str">
        <f>'Population Definitions'!A2</f>
        <v>Population 1</v>
      </c>
      <c r="B14" t="s">
        <v>12</v>
      </c>
      <c r="C14">
        <f>IF(SUMPRODUCT(--(E14:AI14&lt;&gt;""))=0,0,"N.A.")</f>
        <v>0</v>
      </c>
      <c r="D14" t="s">
        <v>13</v>
      </c>
    </row>
    <row r="15" spans="1:35" x14ac:dyDescent="0.2">
      <c r="A15" t="str">
        <f>'Population Definitions'!A3</f>
        <v>Population 2</v>
      </c>
      <c r="B15" t="s">
        <v>12</v>
      </c>
      <c r="C15">
        <f>IF(SUMPRODUCT(--(E15:AI15&lt;&gt;""))=0,0,"N.A.")</f>
        <v>0</v>
      </c>
      <c r="D15" t="s">
        <v>13</v>
      </c>
    </row>
    <row r="17" spans="1:35" x14ac:dyDescent="0.2">
      <c r="A17" t="s">
        <v>66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  <c r="V17">
        <v>2017</v>
      </c>
      <c r="W17">
        <v>2018</v>
      </c>
      <c r="X17">
        <v>2019</v>
      </c>
      <c r="Y17">
        <v>2020</v>
      </c>
      <c r="Z17">
        <v>2021</v>
      </c>
      <c r="AA17">
        <v>2022</v>
      </c>
      <c r="AB17">
        <v>2023</v>
      </c>
      <c r="AC17">
        <v>2024</v>
      </c>
      <c r="AD17">
        <v>2025</v>
      </c>
      <c r="AE17">
        <v>2026</v>
      </c>
      <c r="AF17">
        <v>2027</v>
      </c>
      <c r="AG17">
        <v>2028</v>
      </c>
      <c r="AH17">
        <v>2029</v>
      </c>
      <c r="AI17">
        <v>2030</v>
      </c>
    </row>
    <row r="18" spans="1:35" x14ac:dyDescent="0.2">
      <c r="A18" t="str">
        <f>'Population Definitions'!A2</f>
        <v>Population 1</v>
      </c>
      <c r="B18" t="s">
        <v>12</v>
      </c>
      <c r="C18">
        <f>IF(SUMPRODUCT(--(E18:AI18&lt;&gt;""))=0,0,"N.A.")</f>
        <v>0</v>
      </c>
      <c r="D18" t="s">
        <v>13</v>
      </c>
    </row>
    <row r="19" spans="1:35" x14ac:dyDescent="0.2">
      <c r="A19" t="str">
        <f>'Population Definitions'!A3</f>
        <v>Population 2</v>
      </c>
      <c r="B19" t="s">
        <v>12</v>
      </c>
      <c r="C19">
        <f>IF(SUMPRODUCT(--(E19:AI19&lt;&gt;""))=0,0,"N.A.")</f>
        <v>0</v>
      </c>
      <c r="D19" t="s">
        <v>13</v>
      </c>
    </row>
    <row r="21" spans="1:35" x14ac:dyDescent="0.2">
      <c r="A21" t="s">
        <v>67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2">
      <c r="A22" t="str">
        <f>'Population Definitions'!A2</f>
        <v>Population 1</v>
      </c>
      <c r="B22" t="s">
        <v>12</v>
      </c>
      <c r="C22">
        <f>IF(SUMPRODUCT(--(E22:AI22&lt;&gt;""))=0,0,"N.A.")</f>
        <v>0</v>
      </c>
      <c r="D22" t="s">
        <v>13</v>
      </c>
    </row>
    <row r="23" spans="1:35" x14ac:dyDescent="0.2">
      <c r="A23" t="str">
        <f>'Population Definitions'!A3</f>
        <v>Population 2</v>
      </c>
      <c r="B23" t="s">
        <v>12</v>
      </c>
      <c r="C23">
        <f>IF(SUMPRODUCT(--(E23:AI23&lt;&gt;""))=0,0,"N.A.")</f>
        <v>0</v>
      </c>
      <c r="D23" t="s">
        <v>13</v>
      </c>
    </row>
    <row r="25" spans="1:35" x14ac:dyDescent="0.2">
      <c r="A25" t="s">
        <v>68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2">
      <c r="A26" t="str">
        <f>'Population Definitions'!A2</f>
        <v>Population 1</v>
      </c>
      <c r="B26" t="s">
        <v>12</v>
      </c>
      <c r="C26">
        <f>IF(SUMPRODUCT(--(E26:AI26&lt;&gt;""))=0,0,"N.A.")</f>
        <v>0</v>
      </c>
      <c r="D26" t="s">
        <v>13</v>
      </c>
    </row>
    <row r="27" spans="1:35" x14ac:dyDescent="0.2">
      <c r="A27" t="str">
        <f>'Population Definitions'!A3</f>
        <v>Population 2</v>
      </c>
      <c r="B27" t="s">
        <v>12</v>
      </c>
      <c r="C27">
        <f>IF(SUMPRODUCT(--(E27:AI27&lt;&gt;""))=0,0,"N.A.")</f>
        <v>0</v>
      </c>
      <c r="D27" t="s">
        <v>13</v>
      </c>
    </row>
    <row r="29" spans="1:35" x14ac:dyDescent="0.2">
      <c r="A29" t="s">
        <v>69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Population 1</v>
      </c>
      <c r="B30" t="s">
        <v>12</v>
      </c>
      <c r="C30">
        <f>IF(SUMPRODUCT(--(E30:AI30&lt;&gt;""))=0,0,"N.A.")</f>
        <v>0</v>
      </c>
      <c r="D30" t="s">
        <v>13</v>
      </c>
    </row>
    <row r="31" spans="1:35" x14ac:dyDescent="0.2">
      <c r="A31" t="str">
        <f>'Population Definitions'!A3</f>
        <v>Population 2</v>
      </c>
      <c r="B31" t="s">
        <v>12</v>
      </c>
      <c r="C31">
        <f>IF(SUMPRODUCT(--(E31:AI31&lt;&gt;""))=0,0,"N.A.")</f>
        <v>0</v>
      </c>
      <c r="D31" t="s">
        <v>13</v>
      </c>
    </row>
    <row r="33" spans="1:35" x14ac:dyDescent="0.2">
      <c r="A33" t="s">
        <v>70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  <c r="U33">
        <v>2016</v>
      </c>
      <c r="V33">
        <v>2017</v>
      </c>
      <c r="W33">
        <v>2018</v>
      </c>
      <c r="X33">
        <v>2019</v>
      </c>
      <c r="Y33">
        <v>2020</v>
      </c>
      <c r="Z33">
        <v>2021</v>
      </c>
      <c r="AA33">
        <v>2022</v>
      </c>
      <c r="AB33">
        <v>2023</v>
      </c>
      <c r="AC33">
        <v>2024</v>
      </c>
      <c r="AD33">
        <v>2025</v>
      </c>
      <c r="AE33">
        <v>2026</v>
      </c>
      <c r="AF33">
        <v>2027</v>
      </c>
      <c r="AG33">
        <v>2028</v>
      </c>
      <c r="AH33">
        <v>2029</v>
      </c>
      <c r="AI33">
        <v>2030</v>
      </c>
    </row>
    <row r="34" spans="1:35" x14ac:dyDescent="0.2">
      <c r="A34" t="str">
        <f>'Population Definitions'!A2</f>
        <v>Population 1</v>
      </c>
      <c r="B34" t="s">
        <v>12</v>
      </c>
      <c r="C34">
        <f>IF(SUMPRODUCT(--(E34:AI34&lt;&gt;""))=0,0,"N.A.")</f>
        <v>0</v>
      </c>
      <c r="D34" t="s">
        <v>13</v>
      </c>
    </row>
    <row r="35" spans="1:35" x14ac:dyDescent="0.2">
      <c r="A35" t="str">
        <f>'Population Definitions'!A3</f>
        <v>Population 2</v>
      </c>
      <c r="B35" t="s">
        <v>12</v>
      </c>
      <c r="C35">
        <f>IF(SUMPRODUCT(--(E35:AI35&lt;&gt;""))=0,0,"N.A.")</f>
        <v>0</v>
      </c>
      <c r="D35" t="s">
        <v>13</v>
      </c>
    </row>
    <row r="37" spans="1:35" x14ac:dyDescent="0.2">
      <c r="A37" t="s">
        <v>71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2">
      <c r="A38" t="str">
        <f>'Population Definitions'!A2</f>
        <v>Population 1</v>
      </c>
      <c r="B38" t="s">
        <v>12</v>
      </c>
      <c r="C38">
        <f>IF(SUMPRODUCT(--(E38:AI38&lt;&gt;""))=0,0,"N.A.")</f>
        <v>0</v>
      </c>
      <c r="D38" t="s">
        <v>13</v>
      </c>
    </row>
    <row r="39" spans="1:35" x14ac:dyDescent="0.2">
      <c r="A39" t="str">
        <f>'Population Definitions'!A3</f>
        <v>Population 2</v>
      </c>
      <c r="B39" t="s">
        <v>12</v>
      </c>
      <c r="C39">
        <f>IF(SUMPRODUCT(--(E39:AI39&lt;&gt;""))=0,0,"N.A.")</f>
        <v>0</v>
      </c>
      <c r="D39" t="s">
        <v>13</v>
      </c>
    </row>
    <row r="41" spans="1:35" x14ac:dyDescent="0.2">
      <c r="A41" t="s">
        <v>89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 x14ac:dyDescent="0.2">
      <c r="A42" t="str">
        <f>'Population Definitions'!A2</f>
        <v>Population 1</v>
      </c>
      <c r="B42" t="s">
        <v>12</v>
      </c>
      <c r="C42">
        <f>IF(SUMPRODUCT(--(E42:AI42&lt;&gt;""))=0,0,"N.A.")</f>
        <v>0</v>
      </c>
      <c r="D42" t="s">
        <v>13</v>
      </c>
    </row>
    <row r="43" spans="1:35" x14ac:dyDescent="0.2">
      <c r="A43" t="str">
        <f>'Population Definitions'!A3</f>
        <v>Population 2</v>
      </c>
      <c r="B43" t="s">
        <v>12</v>
      </c>
      <c r="C43">
        <f>IF(SUMPRODUCT(--(E43:AI43&lt;&gt;""))=0,0,"N.A.")</f>
        <v>0</v>
      </c>
      <c r="D43" t="s">
        <v>13</v>
      </c>
    </row>
    <row r="45" spans="1:35" x14ac:dyDescent="0.2">
      <c r="A45" t="s">
        <v>90</v>
      </c>
      <c r="B45" t="s">
        <v>10</v>
      </c>
      <c r="C45" t="s">
        <v>11</v>
      </c>
      <c r="E45">
        <v>2000</v>
      </c>
      <c r="F45">
        <v>2001</v>
      </c>
      <c r="G45">
        <v>2002</v>
      </c>
      <c r="H45">
        <v>2003</v>
      </c>
      <c r="I45">
        <v>2004</v>
      </c>
      <c r="J45">
        <v>2005</v>
      </c>
      <c r="K45">
        <v>2006</v>
      </c>
      <c r="L45">
        <v>2007</v>
      </c>
      <c r="M45">
        <v>2008</v>
      </c>
      <c r="N45">
        <v>2009</v>
      </c>
      <c r="O45">
        <v>2010</v>
      </c>
      <c r="P45">
        <v>2011</v>
      </c>
      <c r="Q45">
        <v>2012</v>
      </c>
      <c r="R45">
        <v>2013</v>
      </c>
      <c r="S45">
        <v>2014</v>
      </c>
      <c r="T45">
        <v>2015</v>
      </c>
      <c r="U45">
        <v>2016</v>
      </c>
      <c r="V45">
        <v>2017</v>
      </c>
      <c r="W45">
        <v>2018</v>
      </c>
      <c r="X45">
        <v>2019</v>
      </c>
      <c r="Y45">
        <v>2020</v>
      </c>
      <c r="Z45">
        <v>2021</v>
      </c>
      <c r="AA45">
        <v>2022</v>
      </c>
      <c r="AB45">
        <v>2023</v>
      </c>
      <c r="AC45">
        <v>2024</v>
      </c>
      <c r="AD45">
        <v>2025</v>
      </c>
      <c r="AE45">
        <v>2026</v>
      </c>
      <c r="AF45">
        <v>2027</v>
      </c>
      <c r="AG45">
        <v>2028</v>
      </c>
      <c r="AH45">
        <v>2029</v>
      </c>
      <c r="AI45">
        <v>2030</v>
      </c>
    </row>
    <row r="46" spans="1:35" x14ac:dyDescent="0.2">
      <c r="A46" t="str">
        <f>'Population Definitions'!A2</f>
        <v>Population 1</v>
      </c>
      <c r="B46" t="s">
        <v>12</v>
      </c>
      <c r="C46">
        <f>IF(SUMPRODUCT(--(E46:AI46&lt;&gt;""))=0,0,"N.A.")</f>
        <v>0</v>
      </c>
      <c r="D46" t="s">
        <v>13</v>
      </c>
    </row>
    <row r="47" spans="1:35" x14ac:dyDescent="0.2">
      <c r="A47" t="str">
        <f>'Population Definitions'!A3</f>
        <v>Population 2</v>
      </c>
      <c r="B47" t="s">
        <v>12</v>
      </c>
      <c r="C47">
        <f>IF(SUMPRODUCT(--(E47:AI47&lt;&gt;""))=0,0,"N.A.")</f>
        <v>0</v>
      </c>
      <c r="D47" t="s">
        <v>13</v>
      </c>
    </row>
    <row r="49" spans="1:35" x14ac:dyDescent="0.2">
      <c r="A49" t="s">
        <v>91</v>
      </c>
      <c r="B49" t="s">
        <v>10</v>
      </c>
      <c r="C49" t="s">
        <v>11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2">
      <c r="A50" t="str">
        <f>'Population Definitions'!A2</f>
        <v>Population 1</v>
      </c>
      <c r="B50" t="s">
        <v>12</v>
      </c>
      <c r="C50">
        <f>IF(SUMPRODUCT(--(E50:AI50&lt;&gt;""))=0,0,"N.A.")</f>
        <v>0</v>
      </c>
      <c r="D50" t="s">
        <v>13</v>
      </c>
    </row>
    <row r="51" spans="1:35" x14ac:dyDescent="0.2">
      <c r="A51" t="str">
        <f>'Population Definitions'!A3</f>
        <v>Population 2</v>
      </c>
      <c r="B51" t="s">
        <v>12</v>
      </c>
      <c r="C51">
        <f>IF(SUMPRODUCT(--(E51:AI51&lt;&gt;""))=0,0,"N.A.")</f>
        <v>0</v>
      </c>
      <c r="D51" t="s">
        <v>13</v>
      </c>
    </row>
    <row r="53" spans="1:35" x14ac:dyDescent="0.2">
      <c r="A53" t="s">
        <v>92</v>
      </c>
      <c r="B53" t="s">
        <v>10</v>
      </c>
      <c r="C53" t="s">
        <v>11</v>
      </c>
      <c r="E53">
        <v>2000</v>
      </c>
      <c r="F53">
        <v>2001</v>
      </c>
      <c r="G53">
        <v>2002</v>
      </c>
      <c r="H53">
        <v>2003</v>
      </c>
      <c r="I53">
        <v>2004</v>
      </c>
      <c r="J53">
        <v>2005</v>
      </c>
      <c r="K53">
        <v>2006</v>
      </c>
      <c r="L53">
        <v>2007</v>
      </c>
      <c r="M53">
        <v>2008</v>
      </c>
      <c r="N53">
        <v>2009</v>
      </c>
      <c r="O53">
        <v>2010</v>
      </c>
      <c r="P53">
        <v>2011</v>
      </c>
      <c r="Q53">
        <v>2012</v>
      </c>
      <c r="R53">
        <v>2013</v>
      </c>
      <c r="S53">
        <v>2014</v>
      </c>
      <c r="T53">
        <v>2015</v>
      </c>
      <c r="U53">
        <v>2016</v>
      </c>
      <c r="V53">
        <v>2017</v>
      </c>
      <c r="W53">
        <v>2018</v>
      </c>
      <c r="X53">
        <v>2019</v>
      </c>
      <c r="Y53">
        <v>2020</v>
      </c>
      <c r="Z53">
        <v>2021</v>
      </c>
      <c r="AA53">
        <v>2022</v>
      </c>
      <c r="AB53">
        <v>2023</v>
      </c>
      <c r="AC53">
        <v>2024</v>
      </c>
      <c r="AD53">
        <v>2025</v>
      </c>
      <c r="AE53">
        <v>2026</v>
      </c>
      <c r="AF53">
        <v>2027</v>
      </c>
      <c r="AG53">
        <v>2028</v>
      </c>
      <c r="AH53">
        <v>2029</v>
      </c>
      <c r="AI53">
        <v>2030</v>
      </c>
    </row>
    <row r="54" spans="1:35" x14ac:dyDescent="0.2">
      <c r="A54" t="str">
        <f>'Population Definitions'!A2</f>
        <v>Population 1</v>
      </c>
      <c r="B54" t="s">
        <v>12</v>
      </c>
      <c r="C54">
        <f>IF(SUMPRODUCT(--(E54:AI54&lt;&gt;""))=0,0,"N.A.")</f>
        <v>0</v>
      </c>
      <c r="D54" t="s">
        <v>13</v>
      </c>
    </row>
    <row r="55" spans="1:35" x14ac:dyDescent="0.2">
      <c r="A55" t="str">
        <f>'Population Definitions'!A3</f>
        <v>Population 2</v>
      </c>
      <c r="B55" t="s">
        <v>12</v>
      </c>
      <c r="C55">
        <f>IF(SUMPRODUCT(--(E55:AI55&lt;&gt;""))=0,0,"N.A.")</f>
        <v>0</v>
      </c>
      <c r="D55" t="s">
        <v>13</v>
      </c>
    </row>
    <row r="57" spans="1:35" x14ac:dyDescent="0.2">
      <c r="A57" t="s">
        <v>93</v>
      </c>
      <c r="B57" t="s">
        <v>10</v>
      </c>
      <c r="C57" t="s">
        <v>11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  <c r="U57">
        <v>2016</v>
      </c>
      <c r="V57">
        <v>2017</v>
      </c>
      <c r="W57">
        <v>2018</v>
      </c>
      <c r="X57">
        <v>2019</v>
      </c>
      <c r="Y57">
        <v>2020</v>
      </c>
      <c r="Z57">
        <v>2021</v>
      </c>
      <c r="AA57">
        <v>2022</v>
      </c>
      <c r="AB57">
        <v>2023</v>
      </c>
      <c r="AC57">
        <v>2024</v>
      </c>
      <c r="AD57">
        <v>2025</v>
      </c>
      <c r="AE57">
        <v>2026</v>
      </c>
      <c r="AF57">
        <v>2027</v>
      </c>
      <c r="AG57">
        <v>2028</v>
      </c>
      <c r="AH57">
        <v>2029</v>
      </c>
      <c r="AI57">
        <v>2030</v>
      </c>
    </row>
    <row r="58" spans="1:35" x14ac:dyDescent="0.2">
      <c r="A58" t="str">
        <f>'Population Definitions'!A2</f>
        <v>Population 1</v>
      </c>
      <c r="B58" t="s">
        <v>12</v>
      </c>
      <c r="C58">
        <f>IF(SUMPRODUCT(--(E58:AI58&lt;&gt;""))=0,0,"N.A.")</f>
        <v>0</v>
      </c>
      <c r="D58" t="s">
        <v>13</v>
      </c>
    </row>
    <row r="59" spans="1:35" x14ac:dyDescent="0.2">
      <c r="A59" t="str">
        <f>'Population Definitions'!A3</f>
        <v>Population 2</v>
      </c>
      <c r="B59" t="s">
        <v>12</v>
      </c>
      <c r="C59">
        <f>IF(SUMPRODUCT(--(E59:AI59&lt;&gt;""))=0,0,"N.A.")</f>
        <v>0</v>
      </c>
      <c r="D59" t="s">
        <v>13</v>
      </c>
    </row>
    <row r="61" spans="1:35" x14ac:dyDescent="0.2">
      <c r="A61" t="s">
        <v>94</v>
      </c>
      <c r="B61" t="s">
        <v>10</v>
      </c>
      <c r="C61" t="s">
        <v>11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2">
      <c r="A62" t="str">
        <f>'Population Definitions'!A2</f>
        <v>Population 1</v>
      </c>
      <c r="B62" t="s">
        <v>12</v>
      </c>
      <c r="C62">
        <f>IF(SUMPRODUCT(--(E62:AI62&lt;&gt;""))=0,0,"N.A.")</f>
        <v>0</v>
      </c>
      <c r="D62" t="s">
        <v>13</v>
      </c>
    </row>
    <row r="63" spans="1:35" x14ac:dyDescent="0.2">
      <c r="A63" t="str">
        <f>'Population Definitions'!A3</f>
        <v>Population 2</v>
      </c>
      <c r="B63" t="s">
        <v>12</v>
      </c>
      <c r="C63">
        <f>IF(SUMPRODUCT(--(E63:AI63&lt;&gt;""))=0,0,"N.A.")</f>
        <v>0</v>
      </c>
      <c r="D63" t="s">
        <v>13</v>
      </c>
    </row>
    <row r="65" spans="1:35" x14ac:dyDescent="0.2">
      <c r="A65" t="s">
        <v>95</v>
      </c>
      <c r="B65" t="s">
        <v>10</v>
      </c>
      <c r="C65" t="s">
        <v>11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  <c r="U65">
        <v>2016</v>
      </c>
      <c r="V65">
        <v>2017</v>
      </c>
      <c r="W65">
        <v>2018</v>
      </c>
      <c r="X65">
        <v>2019</v>
      </c>
      <c r="Y65">
        <v>2020</v>
      </c>
      <c r="Z65">
        <v>2021</v>
      </c>
      <c r="AA65">
        <v>2022</v>
      </c>
      <c r="AB65">
        <v>2023</v>
      </c>
      <c r="AC65">
        <v>2024</v>
      </c>
      <c r="AD65">
        <v>2025</v>
      </c>
      <c r="AE65">
        <v>2026</v>
      </c>
      <c r="AF65">
        <v>2027</v>
      </c>
      <c r="AG65">
        <v>2028</v>
      </c>
      <c r="AH65">
        <v>2029</v>
      </c>
      <c r="AI65">
        <v>2030</v>
      </c>
    </row>
    <row r="66" spans="1:35" x14ac:dyDescent="0.2">
      <c r="A66" t="str">
        <f>'Population Definitions'!A2</f>
        <v>Population 1</v>
      </c>
      <c r="B66" t="s">
        <v>12</v>
      </c>
      <c r="C66">
        <f>IF(SUMPRODUCT(--(E66:AI66&lt;&gt;""))=0,0,"N.A.")</f>
        <v>0</v>
      </c>
      <c r="D66" t="s">
        <v>13</v>
      </c>
    </row>
    <row r="67" spans="1:35" x14ac:dyDescent="0.2">
      <c r="A67" t="str">
        <f>'Population Definitions'!A3</f>
        <v>Population 2</v>
      </c>
      <c r="B67" t="s">
        <v>12</v>
      </c>
      <c r="C67">
        <f>IF(SUMPRODUCT(--(E67:AI67&lt;&gt;""))=0,0,"N.A.")</f>
        <v>0</v>
      </c>
      <c r="D67" t="s">
        <v>13</v>
      </c>
    </row>
    <row r="69" spans="1:35" x14ac:dyDescent="0.2">
      <c r="A69" t="s">
        <v>96</v>
      </c>
      <c r="B69" t="s">
        <v>10</v>
      </c>
      <c r="C69" t="s">
        <v>11</v>
      </c>
      <c r="E69">
        <v>2000</v>
      </c>
      <c r="F69">
        <v>2001</v>
      </c>
      <c r="G69">
        <v>2002</v>
      </c>
      <c r="H69">
        <v>2003</v>
      </c>
      <c r="I69">
        <v>2004</v>
      </c>
      <c r="J69">
        <v>2005</v>
      </c>
      <c r="K69">
        <v>2006</v>
      </c>
      <c r="L69">
        <v>2007</v>
      </c>
      <c r="M69">
        <v>2008</v>
      </c>
      <c r="N69">
        <v>2009</v>
      </c>
      <c r="O69">
        <v>2010</v>
      </c>
      <c r="P69">
        <v>2011</v>
      </c>
      <c r="Q69">
        <v>2012</v>
      </c>
      <c r="R69">
        <v>2013</v>
      </c>
      <c r="S69">
        <v>2014</v>
      </c>
      <c r="T69">
        <v>2015</v>
      </c>
      <c r="U69">
        <v>2016</v>
      </c>
      <c r="V69">
        <v>2017</v>
      </c>
      <c r="W69">
        <v>2018</v>
      </c>
      <c r="X69">
        <v>2019</v>
      </c>
      <c r="Y69">
        <v>2020</v>
      </c>
      <c r="Z69">
        <v>2021</v>
      </c>
      <c r="AA69">
        <v>2022</v>
      </c>
      <c r="AB69">
        <v>2023</v>
      </c>
      <c r="AC69">
        <v>2024</v>
      </c>
      <c r="AD69">
        <v>2025</v>
      </c>
      <c r="AE69">
        <v>2026</v>
      </c>
      <c r="AF69">
        <v>2027</v>
      </c>
      <c r="AG69">
        <v>2028</v>
      </c>
      <c r="AH69">
        <v>2029</v>
      </c>
      <c r="AI69">
        <v>2030</v>
      </c>
    </row>
    <row r="70" spans="1:35" x14ac:dyDescent="0.2">
      <c r="A70" t="str">
        <f>'Population Definitions'!A2</f>
        <v>Population 1</v>
      </c>
      <c r="B70" t="s">
        <v>12</v>
      </c>
      <c r="C70">
        <f>IF(SUMPRODUCT(--(E70:AI70&lt;&gt;""))=0,0,"N.A.")</f>
        <v>0</v>
      </c>
      <c r="D70" t="s">
        <v>13</v>
      </c>
    </row>
    <row r="71" spans="1:35" x14ac:dyDescent="0.2">
      <c r="A71" t="str">
        <f>'Population Definitions'!A3</f>
        <v>Population 2</v>
      </c>
      <c r="B71" t="s">
        <v>12</v>
      </c>
      <c r="C71">
        <f>IF(SUMPRODUCT(--(E71:AI71&lt;&gt;""))=0,0,"N.A.")</f>
        <v>0</v>
      </c>
      <c r="D71" t="s">
        <v>13</v>
      </c>
    </row>
    <row r="73" spans="1:35" x14ac:dyDescent="0.2">
      <c r="A73" t="s">
        <v>97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2">
      <c r="A74" t="str">
        <f>'Population Definitions'!A2</f>
        <v>Population 1</v>
      </c>
      <c r="B74" t="s">
        <v>12</v>
      </c>
      <c r="C74">
        <f>IF(SUMPRODUCT(--(E74:AI74&lt;&gt;""))=0,0,"N.A.")</f>
        <v>0</v>
      </c>
      <c r="D74" t="s">
        <v>13</v>
      </c>
    </row>
    <row r="75" spans="1:35" x14ac:dyDescent="0.2">
      <c r="A75" t="str">
        <f>'Population Definitions'!A3</f>
        <v>Population 2</v>
      </c>
      <c r="B75" t="s">
        <v>12</v>
      </c>
      <c r="C75">
        <f>IF(SUMPRODUCT(--(E75:AI75&lt;&gt;""))=0,0,"N.A.")</f>
        <v>0</v>
      </c>
      <c r="D75" t="s">
        <v>13</v>
      </c>
    </row>
  </sheetData>
  <dataValidations count="3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44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43</v>
      </c>
      <c r="C2">
        <f>IF(SUMPRODUCT(--(E2:AI2&lt;&gt;""))=0,1,"N.A.")</f>
        <v>1</v>
      </c>
      <c r="D2" t="s">
        <v>13</v>
      </c>
    </row>
    <row r="3" spans="1:35" x14ac:dyDescent="0.2">
      <c r="A3" t="str">
        <f>'Population Definitions'!A3</f>
        <v>Population 2</v>
      </c>
      <c r="B3" t="s">
        <v>43</v>
      </c>
      <c r="C3">
        <f>IF(SUMPRODUCT(--(E3:AI3&lt;&gt;""))=0,1,"N.A.")</f>
        <v>1</v>
      </c>
      <c r="D3" t="s">
        <v>13</v>
      </c>
    </row>
    <row r="5" spans="1:35" x14ac:dyDescent="0.2">
      <c r="A5" t="s">
        <v>45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 x14ac:dyDescent="0.2">
      <c r="A6" t="str">
        <f>'Population Definitions'!A2</f>
        <v>Population 1</v>
      </c>
      <c r="B6" t="s">
        <v>43</v>
      </c>
      <c r="C6">
        <f>IF(SUMPRODUCT(--(E6:AI6&lt;&gt;""))=0,0,"N.A.")</f>
        <v>0</v>
      </c>
      <c r="D6" t="s">
        <v>13</v>
      </c>
    </row>
    <row r="7" spans="1:35" x14ac:dyDescent="0.2">
      <c r="A7" t="str">
        <f>'Population Definitions'!A3</f>
        <v>Population 2</v>
      </c>
      <c r="B7" t="s">
        <v>43</v>
      </c>
      <c r="C7">
        <f>IF(SUMPRODUCT(--(E7:AI7&lt;&gt;""))=0,0,"N.A.")</f>
        <v>0</v>
      </c>
      <c r="D7" t="s">
        <v>13</v>
      </c>
    </row>
    <row r="9" spans="1:35" x14ac:dyDescent="0.2">
      <c r="A9" t="s">
        <v>46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  <c r="V9">
        <v>2017</v>
      </c>
      <c r="W9">
        <v>2018</v>
      </c>
      <c r="X9">
        <v>2019</v>
      </c>
      <c r="Y9">
        <v>2020</v>
      </c>
      <c r="Z9">
        <v>2021</v>
      </c>
      <c r="AA9">
        <v>2022</v>
      </c>
      <c r="AB9">
        <v>2023</v>
      </c>
      <c r="AC9">
        <v>2024</v>
      </c>
      <c r="AD9">
        <v>2025</v>
      </c>
      <c r="AE9">
        <v>2026</v>
      </c>
      <c r="AF9">
        <v>2027</v>
      </c>
      <c r="AG9">
        <v>2028</v>
      </c>
      <c r="AH9">
        <v>2029</v>
      </c>
      <c r="AI9">
        <v>2030</v>
      </c>
    </row>
    <row r="10" spans="1:35" x14ac:dyDescent="0.2">
      <c r="A10" t="str">
        <f>'Population Definitions'!A2</f>
        <v>Population 1</v>
      </c>
      <c r="B10" t="s">
        <v>43</v>
      </c>
      <c r="C10">
        <f>IF(SUMPRODUCT(--(E10:AI10&lt;&gt;""))=0,2,"N.A.")</f>
        <v>2</v>
      </c>
      <c r="D10" t="s">
        <v>13</v>
      </c>
    </row>
    <row r="11" spans="1:35" x14ac:dyDescent="0.2">
      <c r="A11" t="str">
        <f>'Population Definitions'!A3</f>
        <v>Population 2</v>
      </c>
      <c r="B11" t="s">
        <v>43</v>
      </c>
      <c r="C11">
        <f>IF(SUMPRODUCT(--(E11:AI11&lt;&gt;""))=0,2,"N.A.")</f>
        <v>2</v>
      </c>
      <c r="D11" t="s">
        <v>13</v>
      </c>
    </row>
    <row r="13" spans="1:35" x14ac:dyDescent="0.2">
      <c r="A13" t="s">
        <v>47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2">
      <c r="A14" t="str">
        <f>'Population Definitions'!A2</f>
        <v>Population 1</v>
      </c>
      <c r="B14" t="s">
        <v>43</v>
      </c>
      <c r="C14">
        <f>IF(SUMPRODUCT(--(E14:AI14&lt;&gt;""))=0,1,"N.A.")</f>
        <v>1</v>
      </c>
      <c r="D14" t="s">
        <v>13</v>
      </c>
    </row>
    <row r="15" spans="1:35" x14ac:dyDescent="0.2">
      <c r="A15" t="str">
        <f>'Population Definitions'!A3</f>
        <v>Population 2</v>
      </c>
      <c r="B15" t="s">
        <v>43</v>
      </c>
      <c r="C15">
        <f>IF(SUMPRODUCT(--(E15:AI15&lt;&gt;""))=0,1,"N.A.")</f>
        <v>1</v>
      </c>
      <c r="D15" t="s">
        <v>13</v>
      </c>
    </row>
    <row r="17" spans="1:35" x14ac:dyDescent="0.2">
      <c r="A17" t="s">
        <v>48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  <c r="V17">
        <v>2017</v>
      </c>
      <c r="W17">
        <v>2018</v>
      </c>
      <c r="X17">
        <v>2019</v>
      </c>
      <c r="Y17">
        <v>2020</v>
      </c>
      <c r="Z17">
        <v>2021</v>
      </c>
      <c r="AA17">
        <v>2022</v>
      </c>
      <c r="AB17">
        <v>2023</v>
      </c>
      <c r="AC17">
        <v>2024</v>
      </c>
      <c r="AD17">
        <v>2025</v>
      </c>
      <c r="AE17">
        <v>2026</v>
      </c>
      <c r="AF17">
        <v>2027</v>
      </c>
      <c r="AG17">
        <v>2028</v>
      </c>
      <c r="AH17">
        <v>2029</v>
      </c>
      <c r="AI17">
        <v>2030</v>
      </c>
    </row>
    <row r="18" spans="1:35" x14ac:dyDescent="0.2">
      <c r="A18" t="str">
        <f>'Population Definitions'!A2</f>
        <v>Population 1</v>
      </c>
      <c r="B18" t="s">
        <v>43</v>
      </c>
      <c r="C18">
        <f>IF(SUMPRODUCT(--(E18:AI18&lt;&gt;""))=0,0,"N.A.")</f>
        <v>0</v>
      </c>
      <c r="D18" t="s">
        <v>13</v>
      </c>
    </row>
    <row r="19" spans="1:35" x14ac:dyDescent="0.2">
      <c r="A19" t="str">
        <f>'Population Definitions'!A3</f>
        <v>Population 2</v>
      </c>
      <c r="B19" t="s">
        <v>43</v>
      </c>
      <c r="C19">
        <f>IF(SUMPRODUCT(--(E19:AI19&lt;&gt;""))=0,0,"N.A.")</f>
        <v>0</v>
      </c>
      <c r="D19" t="s">
        <v>13</v>
      </c>
    </row>
    <row r="21" spans="1:35" x14ac:dyDescent="0.2">
      <c r="A21" t="s">
        <v>72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2">
      <c r="A22" t="str">
        <f>'Population Definitions'!A2</f>
        <v>Population 1</v>
      </c>
      <c r="B22" t="s">
        <v>43</v>
      </c>
      <c r="C22">
        <f>IF(SUMPRODUCT(--(E22:AI22&lt;&gt;""))=0,3,"N.A.")</f>
        <v>3</v>
      </c>
      <c r="D22" t="s">
        <v>13</v>
      </c>
    </row>
    <row r="23" spans="1:35" x14ac:dyDescent="0.2">
      <c r="A23" t="str">
        <f>'Population Definitions'!A3</f>
        <v>Population 2</v>
      </c>
      <c r="B23" t="s">
        <v>43</v>
      </c>
      <c r="C23">
        <f>IF(SUMPRODUCT(--(E23:AI23&lt;&gt;""))=0,3,"N.A.")</f>
        <v>3</v>
      </c>
      <c r="D23" t="s">
        <v>13</v>
      </c>
    </row>
    <row r="25" spans="1:35" x14ac:dyDescent="0.2">
      <c r="A25" t="s">
        <v>73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2">
      <c r="A26" t="str">
        <f>'Population Definitions'!A2</f>
        <v>Population 1</v>
      </c>
      <c r="B26" t="s">
        <v>43</v>
      </c>
      <c r="C26">
        <f>IF(SUMPRODUCT(--(E26:AI26&lt;&gt;""))=0,2,"N.A.")</f>
        <v>2</v>
      </c>
      <c r="D26" t="s">
        <v>13</v>
      </c>
    </row>
    <row r="27" spans="1:35" x14ac:dyDescent="0.2">
      <c r="A27" t="str">
        <f>'Population Definitions'!A3</f>
        <v>Population 2</v>
      </c>
      <c r="B27" t="s">
        <v>43</v>
      </c>
      <c r="C27">
        <f>IF(SUMPRODUCT(--(E27:AI27&lt;&gt;""))=0,2,"N.A.")</f>
        <v>2</v>
      </c>
      <c r="D27" t="s">
        <v>13</v>
      </c>
    </row>
    <row r="29" spans="1:35" x14ac:dyDescent="0.2">
      <c r="A29" t="s">
        <v>74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Population 1</v>
      </c>
      <c r="B30" t="s">
        <v>43</v>
      </c>
      <c r="C30">
        <f>IF(SUMPRODUCT(--(E30:AI30&lt;&gt;""))=0,1,"N.A.")</f>
        <v>1</v>
      </c>
      <c r="D30" t="s">
        <v>13</v>
      </c>
    </row>
    <row r="31" spans="1:35" x14ac:dyDescent="0.2">
      <c r="A31" t="str">
        <f>'Population Definitions'!A3</f>
        <v>Population 2</v>
      </c>
      <c r="B31" t="s">
        <v>43</v>
      </c>
      <c r="C31">
        <f>IF(SUMPRODUCT(--(E31:AI31&lt;&gt;""))=0,1,"N.A.")</f>
        <v>1</v>
      </c>
      <c r="D31" t="s">
        <v>13</v>
      </c>
    </row>
  </sheetData>
  <dataValidations count="16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abSelected="1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35" x14ac:dyDescent="0.2">
      <c r="A1" t="s">
        <v>20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2">
      <c r="A2" t="str">
        <f>'Population Definitions'!A2</f>
        <v>Population 1</v>
      </c>
      <c r="B2" t="s">
        <v>12</v>
      </c>
      <c r="C2">
        <f>IF(SUMPRODUCT(--(E2:AI2&lt;&gt;""))=0,0.01,"N.A.")</f>
        <v>0.01</v>
      </c>
      <c r="D2" t="s">
        <v>13</v>
      </c>
    </row>
    <row r="3" spans="1:35" x14ac:dyDescent="0.2">
      <c r="A3" t="str">
        <f>'Population Definitions'!A3</f>
        <v>Population 2</v>
      </c>
      <c r="B3" t="s">
        <v>12</v>
      </c>
      <c r="C3">
        <f>IF(SUMPRODUCT(--(E3:AI3&lt;&gt;""))=0,0.01,"N.A.")</f>
        <v>0.01</v>
      </c>
      <c r="D3" t="s">
        <v>13</v>
      </c>
    </row>
    <row r="5" spans="1:35" x14ac:dyDescent="0.2">
      <c r="A5" t="s">
        <v>21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  <c r="Y5">
        <v>2020</v>
      </c>
      <c r="Z5">
        <v>2021</v>
      </c>
      <c r="AA5">
        <v>2022</v>
      </c>
      <c r="AB5">
        <v>2023</v>
      </c>
      <c r="AC5">
        <v>2024</v>
      </c>
      <c r="AD5">
        <v>2025</v>
      </c>
      <c r="AE5">
        <v>2026</v>
      </c>
      <c r="AF5">
        <v>2027</v>
      </c>
      <c r="AG5">
        <v>2028</v>
      </c>
      <c r="AH5">
        <v>2029</v>
      </c>
      <c r="AI5">
        <v>2030</v>
      </c>
    </row>
    <row r="6" spans="1:35" x14ac:dyDescent="0.2">
      <c r="A6" t="str">
        <f>'Population Definitions'!A2</f>
        <v>Population 1</v>
      </c>
      <c r="B6" t="s">
        <v>12</v>
      </c>
      <c r="C6">
        <f>IF(SUMPRODUCT(--(E6:AI6&lt;&gt;""))=0,0.25,"N.A.")</f>
        <v>0.25</v>
      </c>
      <c r="D6" t="s">
        <v>13</v>
      </c>
    </row>
    <row r="7" spans="1:35" x14ac:dyDescent="0.2">
      <c r="A7" t="str">
        <f>'Population Definitions'!A3</f>
        <v>Population 2</v>
      </c>
      <c r="B7" t="s">
        <v>12</v>
      </c>
      <c r="C7">
        <f>IF(SUMPRODUCT(--(E7:AI7&lt;&gt;""))=0,0.25,"N.A.")</f>
        <v>0.25</v>
      </c>
      <c r="D7" t="s">
        <v>13</v>
      </c>
    </row>
    <row r="9" spans="1:35" x14ac:dyDescent="0.2">
      <c r="A9" t="s">
        <v>22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  <c r="U9">
        <v>2016</v>
      </c>
      <c r="V9">
        <v>2017</v>
      </c>
      <c r="W9">
        <v>2018</v>
      </c>
      <c r="X9">
        <v>2019</v>
      </c>
      <c r="Y9">
        <v>2020</v>
      </c>
      <c r="Z9">
        <v>2021</v>
      </c>
      <c r="AA9">
        <v>2022</v>
      </c>
      <c r="AB9">
        <v>2023</v>
      </c>
      <c r="AC9">
        <v>2024</v>
      </c>
      <c r="AD9">
        <v>2025</v>
      </c>
      <c r="AE9">
        <v>2026</v>
      </c>
      <c r="AF9">
        <v>2027</v>
      </c>
      <c r="AG9">
        <v>2028</v>
      </c>
      <c r="AH9">
        <v>2029</v>
      </c>
      <c r="AI9">
        <v>2030</v>
      </c>
    </row>
    <row r="10" spans="1:35" x14ac:dyDescent="0.2">
      <c r="A10" t="str">
        <f>'Population Definitions'!A2</f>
        <v>Population 1</v>
      </c>
      <c r="B10" t="s">
        <v>12</v>
      </c>
      <c r="C10">
        <f>IF(SUMPRODUCT(--(E10:AI10&lt;&gt;""))=0,0.5,"N.A.")</f>
        <v>0.5</v>
      </c>
      <c r="D10" t="s">
        <v>13</v>
      </c>
    </row>
    <row r="11" spans="1:35" x14ac:dyDescent="0.2">
      <c r="A11" t="str">
        <f>'Population Definitions'!A3</f>
        <v>Population 2</v>
      </c>
      <c r="B11" t="s">
        <v>12</v>
      </c>
      <c r="C11">
        <f>IF(SUMPRODUCT(--(E11:AI11&lt;&gt;""))=0,0.5,"N.A.")</f>
        <v>0.5</v>
      </c>
      <c r="D11" t="s">
        <v>13</v>
      </c>
    </row>
    <row r="13" spans="1:35" x14ac:dyDescent="0.2">
      <c r="A13" t="s">
        <v>23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2">
      <c r="A14" t="str">
        <f>'Population Definitions'!A2</f>
        <v>Population 1</v>
      </c>
      <c r="B14" t="s">
        <v>12</v>
      </c>
      <c r="C14">
        <f>IF(SUMPRODUCT(--(E14:AI14&lt;&gt;""))=0,0,"N.A.")</f>
        <v>0</v>
      </c>
      <c r="D14" t="s">
        <v>13</v>
      </c>
    </row>
    <row r="15" spans="1:35" x14ac:dyDescent="0.2">
      <c r="A15" t="str">
        <f>'Population Definitions'!A3</f>
        <v>Population 2</v>
      </c>
      <c r="B15" t="s">
        <v>12</v>
      </c>
      <c r="C15">
        <f>IF(SUMPRODUCT(--(E15:AI15&lt;&gt;""))=0,0,"N.A.")</f>
        <v>0</v>
      </c>
      <c r="D15" t="s">
        <v>13</v>
      </c>
    </row>
    <row r="17" spans="1:35" x14ac:dyDescent="0.2">
      <c r="A17" t="s">
        <v>24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  <c r="V17">
        <v>2017</v>
      </c>
      <c r="W17">
        <v>2018</v>
      </c>
      <c r="X17">
        <v>2019</v>
      </c>
      <c r="Y17">
        <v>2020</v>
      </c>
      <c r="Z17">
        <v>2021</v>
      </c>
      <c r="AA17">
        <v>2022</v>
      </c>
      <c r="AB17">
        <v>2023</v>
      </c>
      <c r="AC17">
        <v>2024</v>
      </c>
      <c r="AD17">
        <v>2025</v>
      </c>
      <c r="AE17">
        <v>2026</v>
      </c>
      <c r="AF17">
        <v>2027</v>
      </c>
      <c r="AG17">
        <v>2028</v>
      </c>
      <c r="AH17">
        <v>2029</v>
      </c>
      <c r="AI17">
        <v>2030</v>
      </c>
    </row>
    <row r="18" spans="1:35" x14ac:dyDescent="0.2">
      <c r="A18" t="str">
        <f>'Population Definitions'!A2</f>
        <v>Population 1</v>
      </c>
      <c r="B18" t="s">
        <v>12</v>
      </c>
      <c r="C18">
        <f>IF(SUMPRODUCT(--(E18:AI18&lt;&gt;""))=0,0,"N.A.")</f>
        <v>0</v>
      </c>
      <c r="D18" t="s">
        <v>13</v>
      </c>
    </row>
    <row r="19" spans="1:35" x14ac:dyDescent="0.2">
      <c r="A19" t="str">
        <f>'Population Definitions'!A3</f>
        <v>Population 2</v>
      </c>
      <c r="B19" t="s">
        <v>12</v>
      </c>
      <c r="C19">
        <f>IF(SUMPRODUCT(--(E19:AI19&lt;&gt;""))=0,0,"N.A.")</f>
        <v>0</v>
      </c>
      <c r="D19" t="s">
        <v>13</v>
      </c>
    </row>
    <row r="21" spans="1:35" x14ac:dyDescent="0.2">
      <c r="A21" t="s">
        <v>25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2">
      <c r="A22" t="str">
        <f>'Population Definitions'!A2</f>
        <v>Population 1</v>
      </c>
      <c r="B22" t="s">
        <v>12</v>
      </c>
      <c r="C22">
        <f>IF(SUMPRODUCT(--(E22:AI22&lt;&gt;""))=0,0,"N.A.")</f>
        <v>0</v>
      </c>
      <c r="D22" t="s">
        <v>13</v>
      </c>
    </row>
    <row r="23" spans="1:35" x14ac:dyDescent="0.2">
      <c r="A23" t="str">
        <f>'Population Definitions'!A3</f>
        <v>Population 2</v>
      </c>
      <c r="B23" t="s">
        <v>12</v>
      </c>
      <c r="C23">
        <f>IF(SUMPRODUCT(--(E23:AI23&lt;&gt;""))=0,0,"N.A.")</f>
        <v>0</v>
      </c>
      <c r="D23" t="s">
        <v>13</v>
      </c>
    </row>
    <row r="25" spans="1:35" x14ac:dyDescent="0.2">
      <c r="A25" t="s">
        <v>26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2">
      <c r="A26" t="str">
        <f>'Population Definitions'!A2</f>
        <v>Population 1</v>
      </c>
      <c r="B26" t="s">
        <v>12</v>
      </c>
      <c r="C26">
        <f>IF(SUMPRODUCT(--(E26:AI26&lt;&gt;""))=0,0,"N.A.")</f>
        <v>0</v>
      </c>
      <c r="D26" t="s">
        <v>13</v>
      </c>
    </row>
    <row r="27" spans="1:35" x14ac:dyDescent="0.2">
      <c r="A27" t="str">
        <f>'Population Definitions'!A3</f>
        <v>Population 2</v>
      </c>
      <c r="B27" t="s">
        <v>12</v>
      </c>
      <c r="C27">
        <f>IF(SUMPRODUCT(--(E27:AI27&lt;&gt;""))=0,0,"N.A.")</f>
        <v>0</v>
      </c>
      <c r="D27" t="s">
        <v>13</v>
      </c>
    </row>
    <row r="29" spans="1:35" x14ac:dyDescent="0.2">
      <c r="A29" t="s">
        <v>29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  <c r="U29">
        <v>2016</v>
      </c>
      <c r="V29">
        <v>2017</v>
      </c>
      <c r="W29">
        <v>2018</v>
      </c>
      <c r="X29">
        <v>2019</v>
      </c>
      <c r="Y29">
        <v>2020</v>
      </c>
      <c r="Z29">
        <v>2021</v>
      </c>
      <c r="AA29">
        <v>2022</v>
      </c>
      <c r="AB29">
        <v>2023</v>
      </c>
      <c r="AC29">
        <v>2024</v>
      </c>
      <c r="AD29">
        <v>2025</v>
      </c>
      <c r="AE29">
        <v>2026</v>
      </c>
      <c r="AF29">
        <v>2027</v>
      </c>
      <c r="AG29">
        <v>2028</v>
      </c>
      <c r="AH29">
        <v>2029</v>
      </c>
      <c r="AI29">
        <v>2030</v>
      </c>
    </row>
    <row r="30" spans="1:35" x14ac:dyDescent="0.2">
      <c r="A30" t="str">
        <f>'Population Definitions'!A2</f>
        <v>Population 1</v>
      </c>
      <c r="B30" t="s">
        <v>12</v>
      </c>
      <c r="C30">
        <f>IF(SUMPRODUCT(--(E30:AI30&lt;&gt;""))=0,0,"N.A.")</f>
        <v>0</v>
      </c>
      <c r="D30" t="s">
        <v>13</v>
      </c>
    </row>
    <row r="31" spans="1:35" x14ac:dyDescent="0.2">
      <c r="A31" t="str">
        <f>'Population Definitions'!A3</f>
        <v>Population 2</v>
      </c>
      <c r="B31" t="s">
        <v>12</v>
      </c>
      <c r="C31">
        <f>IF(SUMPRODUCT(--(E31:AI31&lt;&gt;""))=0,0,"N.A.")</f>
        <v>0</v>
      </c>
      <c r="D31" t="s">
        <v>13</v>
      </c>
    </row>
    <row r="33" spans="1:35" x14ac:dyDescent="0.2">
      <c r="A33" t="s">
        <v>30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  <c r="U33">
        <v>2016</v>
      </c>
      <c r="V33">
        <v>2017</v>
      </c>
      <c r="W33">
        <v>2018</v>
      </c>
      <c r="X33">
        <v>2019</v>
      </c>
      <c r="Y33">
        <v>2020</v>
      </c>
      <c r="Z33">
        <v>2021</v>
      </c>
      <c r="AA33">
        <v>2022</v>
      </c>
      <c r="AB33">
        <v>2023</v>
      </c>
      <c r="AC33">
        <v>2024</v>
      </c>
      <c r="AD33">
        <v>2025</v>
      </c>
      <c r="AE33">
        <v>2026</v>
      </c>
      <c r="AF33">
        <v>2027</v>
      </c>
      <c r="AG33">
        <v>2028</v>
      </c>
      <c r="AH33">
        <v>2029</v>
      </c>
      <c r="AI33">
        <v>2030</v>
      </c>
    </row>
    <row r="34" spans="1:35" x14ac:dyDescent="0.2">
      <c r="A34" t="str">
        <f>'Population Definitions'!A2</f>
        <v>Population 1</v>
      </c>
      <c r="B34" t="s">
        <v>12</v>
      </c>
      <c r="C34">
        <f>IF(SUMPRODUCT(--(E34:AI34&lt;&gt;""))=0,0,"N.A.")</f>
        <v>0</v>
      </c>
      <c r="D34" t="s">
        <v>13</v>
      </c>
    </row>
    <row r="35" spans="1:35" x14ac:dyDescent="0.2">
      <c r="A35" t="str">
        <f>'Population Definitions'!A3</f>
        <v>Population 2</v>
      </c>
      <c r="B35" t="s">
        <v>12</v>
      </c>
      <c r="C35">
        <f>IF(SUMPRODUCT(--(E35:AI35&lt;&gt;""))=0,0,"N.A.")</f>
        <v>0</v>
      </c>
      <c r="D35" t="s">
        <v>13</v>
      </c>
    </row>
    <row r="37" spans="1:35" x14ac:dyDescent="0.2">
      <c r="A37" t="s">
        <v>31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2">
      <c r="A38" t="str">
        <f>'Population Definitions'!A2</f>
        <v>Population 1</v>
      </c>
      <c r="B38" t="s">
        <v>12</v>
      </c>
      <c r="C38">
        <f>IF(SUMPRODUCT(--(E38:AI38&lt;&gt;""))=0,0,"N.A.")</f>
        <v>0</v>
      </c>
      <c r="D38" t="s">
        <v>13</v>
      </c>
    </row>
    <row r="39" spans="1:35" x14ac:dyDescent="0.2">
      <c r="A39" t="str">
        <f>'Population Definitions'!A3</f>
        <v>Population 2</v>
      </c>
      <c r="B39" t="s">
        <v>12</v>
      </c>
      <c r="C39">
        <f>IF(SUMPRODUCT(--(E39:AI39&lt;&gt;""))=0,0,"N.A.")</f>
        <v>0</v>
      </c>
      <c r="D39" t="s">
        <v>13</v>
      </c>
    </row>
    <row r="41" spans="1:35" x14ac:dyDescent="0.2">
      <c r="A41" t="s">
        <v>32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 x14ac:dyDescent="0.2">
      <c r="A42" t="str">
        <f>'Population Definitions'!A2</f>
        <v>Population 1</v>
      </c>
      <c r="B42" t="s">
        <v>12</v>
      </c>
      <c r="C42">
        <f>IF(SUMPRODUCT(--(E42:AI42&lt;&gt;""))=0,0,"N.A.")</f>
        <v>0</v>
      </c>
      <c r="D42" t="s">
        <v>13</v>
      </c>
    </row>
    <row r="43" spans="1:35" x14ac:dyDescent="0.2">
      <c r="A43" t="str">
        <f>'Population Definitions'!A3</f>
        <v>Population 2</v>
      </c>
      <c r="B43" t="s">
        <v>12</v>
      </c>
      <c r="C43">
        <f>IF(SUMPRODUCT(--(E43:AI43&lt;&gt;""))=0,0,"N.A.")</f>
        <v>0</v>
      </c>
      <c r="D43" t="s">
        <v>13</v>
      </c>
    </row>
    <row r="45" spans="1:35" x14ac:dyDescent="0.2">
      <c r="A45" t="s">
        <v>33</v>
      </c>
      <c r="B45" t="s">
        <v>10</v>
      </c>
      <c r="C45" t="s">
        <v>11</v>
      </c>
      <c r="E45">
        <v>2000</v>
      </c>
      <c r="F45">
        <v>2001</v>
      </c>
      <c r="G45">
        <v>2002</v>
      </c>
      <c r="H45">
        <v>2003</v>
      </c>
      <c r="I45">
        <v>2004</v>
      </c>
      <c r="J45">
        <v>2005</v>
      </c>
      <c r="K45">
        <v>2006</v>
      </c>
      <c r="L45">
        <v>2007</v>
      </c>
      <c r="M45">
        <v>2008</v>
      </c>
      <c r="N45">
        <v>2009</v>
      </c>
      <c r="O45">
        <v>2010</v>
      </c>
      <c r="P45">
        <v>2011</v>
      </c>
      <c r="Q45">
        <v>2012</v>
      </c>
      <c r="R45">
        <v>2013</v>
      </c>
      <c r="S45">
        <v>2014</v>
      </c>
      <c r="T45">
        <v>2015</v>
      </c>
      <c r="U45">
        <v>2016</v>
      </c>
      <c r="V45">
        <v>2017</v>
      </c>
      <c r="W45">
        <v>2018</v>
      </c>
      <c r="X45">
        <v>2019</v>
      </c>
      <c r="Y45">
        <v>2020</v>
      </c>
      <c r="Z45">
        <v>2021</v>
      </c>
      <c r="AA45">
        <v>2022</v>
      </c>
      <c r="AB45">
        <v>2023</v>
      </c>
      <c r="AC45">
        <v>2024</v>
      </c>
      <c r="AD45">
        <v>2025</v>
      </c>
      <c r="AE45">
        <v>2026</v>
      </c>
      <c r="AF45">
        <v>2027</v>
      </c>
      <c r="AG45">
        <v>2028</v>
      </c>
      <c r="AH45">
        <v>2029</v>
      </c>
      <c r="AI45">
        <v>2030</v>
      </c>
    </row>
    <row r="46" spans="1:35" x14ac:dyDescent="0.2">
      <c r="A46" t="str">
        <f>'Population Definitions'!A2</f>
        <v>Population 1</v>
      </c>
      <c r="B46" t="s">
        <v>12</v>
      </c>
      <c r="C46">
        <f>IF(SUMPRODUCT(--(E46:AI46&lt;&gt;""))=0,0,"N.A.")</f>
        <v>0</v>
      </c>
      <c r="D46" t="s">
        <v>13</v>
      </c>
    </row>
    <row r="47" spans="1:35" x14ac:dyDescent="0.2">
      <c r="A47" t="str">
        <f>'Population Definitions'!A3</f>
        <v>Population 2</v>
      </c>
      <c r="B47" t="s">
        <v>12</v>
      </c>
      <c r="C47">
        <f>IF(SUMPRODUCT(--(E47:AI47&lt;&gt;""))=0,0,"N.A.")</f>
        <v>0</v>
      </c>
      <c r="D47" t="s">
        <v>13</v>
      </c>
    </row>
    <row r="49" spans="1:35" x14ac:dyDescent="0.2">
      <c r="A49" t="s">
        <v>34</v>
      </c>
      <c r="B49" t="s">
        <v>10</v>
      </c>
      <c r="C49" t="s">
        <v>11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2">
      <c r="A50" t="str">
        <f>'Population Definitions'!A2</f>
        <v>Population 1</v>
      </c>
      <c r="B50" t="s">
        <v>12</v>
      </c>
      <c r="C50">
        <f>IF(SUMPRODUCT(--(E50:AI50&lt;&gt;""))=0,0,"N.A.")</f>
        <v>0</v>
      </c>
      <c r="D50" t="s">
        <v>13</v>
      </c>
    </row>
    <row r="51" spans="1:35" x14ac:dyDescent="0.2">
      <c r="A51" t="str">
        <f>'Population Definitions'!A3</f>
        <v>Population 2</v>
      </c>
      <c r="B51" t="s">
        <v>12</v>
      </c>
      <c r="C51">
        <f>IF(SUMPRODUCT(--(E51:AI51&lt;&gt;""))=0,0,"N.A.")</f>
        <v>0</v>
      </c>
      <c r="D51" t="s">
        <v>13</v>
      </c>
    </row>
    <row r="53" spans="1:35" x14ac:dyDescent="0.2">
      <c r="A53" t="s">
        <v>35</v>
      </c>
      <c r="B53" t="s">
        <v>10</v>
      </c>
      <c r="C53" t="s">
        <v>11</v>
      </c>
      <c r="E53">
        <v>2000</v>
      </c>
      <c r="F53">
        <v>2001</v>
      </c>
      <c r="G53">
        <v>2002</v>
      </c>
      <c r="H53">
        <v>2003</v>
      </c>
      <c r="I53">
        <v>2004</v>
      </c>
      <c r="J53">
        <v>2005</v>
      </c>
      <c r="K53">
        <v>2006</v>
      </c>
      <c r="L53">
        <v>2007</v>
      </c>
      <c r="M53">
        <v>2008</v>
      </c>
      <c r="N53">
        <v>2009</v>
      </c>
      <c r="O53">
        <v>2010</v>
      </c>
      <c r="P53">
        <v>2011</v>
      </c>
      <c r="Q53">
        <v>2012</v>
      </c>
      <c r="R53">
        <v>2013</v>
      </c>
      <c r="S53">
        <v>2014</v>
      </c>
      <c r="T53">
        <v>2015</v>
      </c>
      <c r="U53">
        <v>2016</v>
      </c>
      <c r="V53">
        <v>2017</v>
      </c>
      <c r="W53">
        <v>2018</v>
      </c>
      <c r="X53">
        <v>2019</v>
      </c>
      <c r="Y53">
        <v>2020</v>
      </c>
      <c r="Z53">
        <v>2021</v>
      </c>
      <c r="AA53">
        <v>2022</v>
      </c>
      <c r="AB53">
        <v>2023</v>
      </c>
      <c r="AC53">
        <v>2024</v>
      </c>
      <c r="AD53">
        <v>2025</v>
      </c>
      <c r="AE53">
        <v>2026</v>
      </c>
      <c r="AF53">
        <v>2027</v>
      </c>
      <c r="AG53">
        <v>2028</v>
      </c>
      <c r="AH53">
        <v>2029</v>
      </c>
      <c r="AI53">
        <v>2030</v>
      </c>
    </row>
    <row r="54" spans="1:35" x14ac:dyDescent="0.2">
      <c r="A54" t="str">
        <f>'Population Definitions'!A2</f>
        <v>Population 1</v>
      </c>
      <c r="B54" t="s">
        <v>12</v>
      </c>
      <c r="C54">
        <f>IF(SUMPRODUCT(--(E54:AI54&lt;&gt;""))=0,0,"N.A.")</f>
        <v>0</v>
      </c>
      <c r="D54" t="s">
        <v>13</v>
      </c>
    </row>
    <row r="55" spans="1:35" x14ac:dyDescent="0.2">
      <c r="A55" t="str">
        <f>'Population Definitions'!A3</f>
        <v>Population 2</v>
      </c>
      <c r="B55" t="s">
        <v>12</v>
      </c>
      <c r="C55">
        <f>IF(SUMPRODUCT(--(E55:AI55&lt;&gt;""))=0,0,"N.A.")</f>
        <v>0</v>
      </c>
      <c r="D55" t="s">
        <v>13</v>
      </c>
    </row>
    <row r="57" spans="1:35" x14ac:dyDescent="0.2">
      <c r="A57" t="s">
        <v>36</v>
      </c>
      <c r="B57" t="s">
        <v>10</v>
      </c>
      <c r="C57" t="s">
        <v>11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  <c r="U57">
        <v>2016</v>
      </c>
      <c r="V57">
        <v>2017</v>
      </c>
      <c r="W57">
        <v>2018</v>
      </c>
      <c r="X57">
        <v>2019</v>
      </c>
      <c r="Y57">
        <v>2020</v>
      </c>
      <c r="Z57">
        <v>2021</v>
      </c>
      <c r="AA57">
        <v>2022</v>
      </c>
      <c r="AB57">
        <v>2023</v>
      </c>
      <c r="AC57">
        <v>2024</v>
      </c>
      <c r="AD57">
        <v>2025</v>
      </c>
      <c r="AE57">
        <v>2026</v>
      </c>
      <c r="AF57">
        <v>2027</v>
      </c>
      <c r="AG57">
        <v>2028</v>
      </c>
      <c r="AH57">
        <v>2029</v>
      </c>
      <c r="AI57">
        <v>2030</v>
      </c>
    </row>
    <row r="58" spans="1:35" x14ac:dyDescent="0.2">
      <c r="A58" t="str">
        <f>'Population Definitions'!A2</f>
        <v>Population 1</v>
      </c>
      <c r="B58" t="s">
        <v>12</v>
      </c>
      <c r="C58">
        <f>IF(SUMPRODUCT(--(E58:AI58&lt;&gt;""))=0,0,"N.A.")</f>
        <v>0</v>
      </c>
      <c r="D58" t="s">
        <v>13</v>
      </c>
    </row>
    <row r="59" spans="1:35" x14ac:dyDescent="0.2">
      <c r="A59" t="str">
        <f>'Population Definitions'!A3</f>
        <v>Population 2</v>
      </c>
      <c r="B59" t="s">
        <v>12</v>
      </c>
      <c r="C59">
        <f>IF(SUMPRODUCT(--(E59:AI59&lt;&gt;""))=0,0,"N.A.")</f>
        <v>0</v>
      </c>
      <c r="D59" t="s">
        <v>13</v>
      </c>
    </row>
    <row r="61" spans="1:35" x14ac:dyDescent="0.2">
      <c r="A61" t="s">
        <v>37</v>
      </c>
      <c r="B61" t="s">
        <v>10</v>
      </c>
      <c r="C61" t="s">
        <v>11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2">
      <c r="A62" t="str">
        <f>'Population Definitions'!A2</f>
        <v>Population 1</v>
      </c>
      <c r="B62" t="s">
        <v>12</v>
      </c>
      <c r="C62">
        <f>IF(SUMPRODUCT(--(E62:AI62&lt;&gt;""))=0,0,"N.A.")</f>
        <v>0</v>
      </c>
      <c r="D62" t="s">
        <v>13</v>
      </c>
    </row>
    <row r="63" spans="1:35" x14ac:dyDescent="0.2">
      <c r="A63" t="str">
        <f>'Population Definitions'!A3</f>
        <v>Population 2</v>
      </c>
      <c r="B63" t="s">
        <v>12</v>
      </c>
      <c r="C63">
        <f>IF(SUMPRODUCT(--(E63:AI63&lt;&gt;""))=0,0,"N.A.")</f>
        <v>0</v>
      </c>
      <c r="D63" t="s">
        <v>13</v>
      </c>
    </row>
    <row r="65" spans="1:35" x14ac:dyDescent="0.2">
      <c r="A65" t="s">
        <v>38</v>
      </c>
      <c r="B65" t="s">
        <v>10</v>
      </c>
      <c r="C65" t="s">
        <v>11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  <c r="U65">
        <v>2016</v>
      </c>
      <c r="V65">
        <v>2017</v>
      </c>
      <c r="W65">
        <v>2018</v>
      </c>
      <c r="X65">
        <v>2019</v>
      </c>
      <c r="Y65">
        <v>2020</v>
      </c>
      <c r="Z65">
        <v>2021</v>
      </c>
      <c r="AA65">
        <v>2022</v>
      </c>
      <c r="AB65">
        <v>2023</v>
      </c>
      <c r="AC65">
        <v>2024</v>
      </c>
      <c r="AD65">
        <v>2025</v>
      </c>
      <c r="AE65">
        <v>2026</v>
      </c>
      <c r="AF65">
        <v>2027</v>
      </c>
      <c r="AG65">
        <v>2028</v>
      </c>
      <c r="AH65">
        <v>2029</v>
      </c>
      <c r="AI65">
        <v>2030</v>
      </c>
    </row>
    <row r="66" spans="1:35" x14ac:dyDescent="0.2">
      <c r="A66" t="str">
        <f>'Population Definitions'!A2</f>
        <v>Population 1</v>
      </c>
      <c r="B66" t="s">
        <v>12</v>
      </c>
      <c r="C66">
        <f>IF(SUMPRODUCT(--(E66:AI66&lt;&gt;""))=0,0,"N.A.")</f>
        <v>0</v>
      </c>
      <c r="D66" t="s">
        <v>13</v>
      </c>
    </row>
    <row r="67" spans="1:35" x14ac:dyDescent="0.2">
      <c r="A67" t="str">
        <f>'Population Definitions'!A3</f>
        <v>Population 2</v>
      </c>
      <c r="B67" t="s">
        <v>12</v>
      </c>
      <c r="C67">
        <f>IF(SUMPRODUCT(--(E67:AI67&lt;&gt;""))=0,0,"N.A.")</f>
        <v>0</v>
      </c>
      <c r="D67" t="s">
        <v>13</v>
      </c>
    </row>
    <row r="69" spans="1:35" x14ac:dyDescent="0.2">
      <c r="A69" t="s">
        <v>39</v>
      </c>
      <c r="B69" t="s">
        <v>10</v>
      </c>
      <c r="C69" t="s">
        <v>11</v>
      </c>
      <c r="E69">
        <v>2000</v>
      </c>
      <c r="F69">
        <v>2001</v>
      </c>
      <c r="G69">
        <v>2002</v>
      </c>
      <c r="H69">
        <v>2003</v>
      </c>
      <c r="I69">
        <v>2004</v>
      </c>
      <c r="J69">
        <v>2005</v>
      </c>
      <c r="K69">
        <v>2006</v>
      </c>
      <c r="L69">
        <v>2007</v>
      </c>
      <c r="M69">
        <v>2008</v>
      </c>
      <c r="N69">
        <v>2009</v>
      </c>
      <c r="O69">
        <v>2010</v>
      </c>
      <c r="P69">
        <v>2011</v>
      </c>
      <c r="Q69">
        <v>2012</v>
      </c>
      <c r="R69">
        <v>2013</v>
      </c>
      <c r="S69">
        <v>2014</v>
      </c>
      <c r="T69">
        <v>2015</v>
      </c>
      <c r="U69">
        <v>2016</v>
      </c>
      <c r="V69">
        <v>2017</v>
      </c>
      <c r="W69">
        <v>2018</v>
      </c>
      <c r="X69">
        <v>2019</v>
      </c>
      <c r="Y69">
        <v>2020</v>
      </c>
      <c r="Z69">
        <v>2021</v>
      </c>
      <c r="AA69">
        <v>2022</v>
      </c>
      <c r="AB69">
        <v>2023</v>
      </c>
      <c r="AC69">
        <v>2024</v>
      </c>
      <c r="AD69">
        <v>2025</v>
      </c>
      <c r="AE69">
        <v>2026</v>
      </c>
      <c r="AF69">
        <v>2027</v>
      </c>
      <c r="AG69">
        <v>2028</v>
      </c>
      <c r="AH69">
        <v>2029</v>
      </c>
      <c r="AI69">
        <v>2030</v>
      </c>
    </row>
    <row r="70" spans="1:35" x14ac:dyDescent="0.2">
      <c r="A70" t="str">
        <f>'Population Definitions'!A2</f>
        <v>Population 1</v>
      </c>
      <c r="B70" t="s">
        <v>12</v>
      </c>
      <c r="C70">
        <f>IF(SUMPRODUCT(--(E70:AI70&lt;&gt;""))=0,0.5,"N.A.")</f>
        <v>0.5</v>
      </c>
      <c r="D70" t="s">
        <v>13</v>
      </c>
    </row>
    <row r="71" spans="1:35" x14ac:dyDescent="0.2">
      <c r="A71" t="str">
        <f>'Population Definitions'!A3</f>
        <v>Population 2</v>
      </c>
      <c r="B71" t="s">
        <v>12</v>
      </c>
      <c r="C71">
        <f>IF(SUMPRODUCT(--(E71:AI71&lt;&gt;""))=0,0.5,"N.A.")</f>
        <v>0.5</v>
      </c>
      <c r="D71" t="s">
        <v>13</v>
      </c>
    </row>
    <row r="73" spans="1:35" x14ac:dyDescent="0.2">
      <c r="A73" t="s">
        <v>40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2">
      <c r="A74" t="str">
        <f>'Population Definitions'!A2</f>
        <v>Population 1</v>
      </c>
      <c r="B74" t="s">
        <v>12</v>
      </c>
      <c r="C74">
        <f>IF(SUMPRODUCT(--(E74:AI74&lt;&gt;""))=0,0,"N.A.")</f>
        <v>0</v>
      </c>
      <c r="D74" t="s">
        <v>13</v>
      </c>
    </row>
    <row r="75" spans="1:35" x14ac:dyDescent="0.2">
      <c r="A75" t="str">
        <f>'Population Definitions'!A3</f>
        <v>Population 2</v>
      </c>
      <c r="B75" t="s">
        <v>12</v>
      </c>
      <c r="C75">
        <f>IF(SUMPRODUCT(--(E75:AI75&lt;&gt;""))=0,0,"N.A.")</f>
        <v>0</v>
      </c>
      <c r="D75" t="s">
        <v>13</v>
      </c>
    </row>
    <row r="77" spans="1:35" x14ac:dyDescent="0.2">
      <c r="A77" t="s">
        <v>41</v>
      </c>
      <c r="B77" t="s">
        <v>10</v>
      </c>
      <c r="C77" t="s">
        <v>11</v>
      </c>
      <c r="E77">
        <v>2000</v>
      </c>
      <c r="F77">
        <v>2001</v>
      </c>
      <c r="G77">
        <v>2002</v>
      </c>
      <c r="H77">
        <v>2003</v>
      </c>
      <c r="I77">
        <v>2004</v>
      </c>
      <c r="J77">
        <v>2005</v>
      </c>
      <c r="K77">
        <v>2006</v>
      </c>
      <c r="L77">
        <v>2007</v>
      </c>
      <c r="M77">
        <v>2008</v>
      </c>
      <c r="N77">
        <v>2009</v>
      </c>
      <c r="O77">
        <v>2010</v>
      </c>
      <c r="P77">
        <v>2011</v>
      </c>
      <c r="Q77">
        <v>2012</v>
      </c>
      <c r="R77">
        <v>2013</v>
      </c>
      <c r="S77">
        <v>2014</v>
      </c>
      <c r="T77">
        <v>2015</v>
      </c>
      <c r="U77">
        <v>2016</v>
      </c>
      <c r="V77">
        <v>2017</v>
      </c>
      <c r="W77">
        <v>2018</v>
      </c>
      <c r="X77">
        <v>2019</v>
      </c>
      <c r="Y77">
        <v>2020</v>
      </c>
      <c r="Z77">
        <v>2021</v>
      </c>
      <c r="AA77">
        <v>2022</v>
      </c>
      <c r="AB77">
        <v>2023</v>
      </c>
      <c r="AC77">
        <v>2024</v>
      </c>
      <c r="AD77">
        <v>2025</v>
      </c>
      <c r="AE77">
        <v>2026</v>
      </c>
      <c r="AF77">
        <v>2027</v>
      </c>
      <c r="AG77">
        <v>2028</v>
      </c>
      <c r="AH77">
        <v>2029</v>
      </c>
      <c r="AI77">
        <v>2030</v>
      </c>
    </row>
    <row r="78" spans="1:35" x14ac:dyDescent="0.2">
      <c r="A78" t="str">
        <f>'Population Definitions'!A2</f>
        <v>Population 1</v>
      </c>
      <c r="B78" t="s">
        <v>12</v>
      </c>
      <c r="C78">
        <f>IF(SUMPRODUCT(--(E78:AI78&lt;&gt;""))=0,0,"N.A.")</f>
        <v>0</v>
      </c>
      <c r="D78" t="s">
        <v>13</v>
      </c>
    </row>
    <row r="79" spans="1:35" x14ac:dyDescent="0.2">
      <c r="A79" t="str">
        <f>'Population Definitions'!A3</f>
        <v>Population 2</v>
      </c>
      <c r="B79" t="s">
        <v>12</v>
      </c>
      <c r="C79">
        <f>IF(SUMPRODUCT(--(E79:AI79&lt;&gt;""))=0,0,"N.A.")</f>
        <v>0</v>
      </c>
      <c r="D79" t="s">
        <v>13</v>
      </c>
    </row>
    <row r="81" spans="1:35" x14ac:dyDescent="0.2">
      <c r="A81" t="s">
        <v>42</v>
      </c>
      <c r="B81" t="s">
        <v>10</v>
      </c>
      <c r="C81" t="s">
        <v>11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  <c r="U81">
        <v>2016</v>
      </c>
      <c r="V81">
        <v>2017</v>
      </c>
      <c r="W81">
        <v>2018</v>
      </c>
      <c r="X81">
        <v>2019</v>
      </c>
      <c r="Y81">
        <v>2020</v>
      </c>
      <c r="Z81">
        <v>2021</v>
      </c>
      <c r="AA81">
        <v>2022</v>
      </c>
      <c r="AB81">
        <v>2023</v>
      </c>
      <c r="AC81">
        <v>2024</v>
      </c>
      <c r="AD81">
        <v>2025</v>
      </c>
      <c r="AE81">
        <v>2026</v>
      </c>
      <c r="AF81">
        <v>2027</v>
      </c>
      <c r="AG81">
        <v>2028</v>
      </c>
      <c r="AH81">
        <v>2029</v>
      </c>
      <c r="AI81">
        <v>2030</v>
      </c>
    </row>
    <row r="82" spans="1:35" x14ac:dyDescent="0.2">
      <c r="A82" t="str">
        <f>'Population Definitions'!A2</f>
        <v>Population 1</v>
      </c>
      <c r="B82" t="s">
        <v>12</v>
      </c>
      <c r="C82">
        <f>IF(SUMPRODUCT(--(E82:AI82&lt;&gt;""))=0,0,"N.A.")</f>
        <v>0</v>
      </c>
      <c r="D82" t="s">
        <v>13</v>
      </c>
    </row>
    <row r="83" spans="1:35" x14ac:dyDescent="0.2">
      <c r="A83" t="str">
        <f>'Population Definitions'!A3</f>
        <v>Population 2</v>
      </c>
      <c r="B83" t="s">
        <v>12</v>
      </c>
      <c r="C83">
        <f>IF(SUMPRODUCT(--(E83:AI83&lt;&gt;""))=0,0,"N.A.")</f>
        <v>0</v>
      </c>
      <c r="D83" t="s">
        <v>13</v>
      </c>
    </row>
    <row r="85" spans="1:35" x14ac:dyDescent="0.2">
      <c r="A85" t="s">
        <v>49</v>
      </c>
      <c r="B85" t="s">
        <v>10</v>
      </c>
      <c r="C85" t="s">
        <v>11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2">
      <c r="A86" t="str">
        <f>'Population Definitions'!A2</f>
        <v>Population 1</v>
      </c>
      <c r="B86" t="s">
        <v>12</v>
      </c>
      <c r="C86">
        <f>IF(SUMPRODUCT(--(E86:AI86&lt;&gt;""))=0,0.5,"N.A.")</f>
        <v>0.5</v>
      </c>
      <c r="D86" t="s">
        <v>13</v>
      </c>
    </row>
    <row r="87" spans="1:35" x14ac:dyDescent="0.2">
      <c r="A87" t="str">
        <f>'Population Definitions'!A3</f>
        <v>Population 2</v>
      </c>
      <c r="B87" t="s">
        <v>12</v>
      </c>
      <c r="C87">
        <f>IF(SUMPRODUCT(--(E87:AI87&lt;&gt;""))=0,0.5,"N.A.")</f>
        <v>0.5</v>
      </c>
      <c r="D87" t="s">
        <v>13</v>
      </c>
    </row>
    <row r="89" spans="1:35" x14ac:dyDescent="0.2">
      <c r="A89" t="s">
        <v>50</v>
      </c>
      <c r="B89" t="s">
        <v>10</v>
      </c>
      <c r="C89" t="s">
        <v>11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  <c r="U89">
        <v>2016</v>
      </c>
      <c r="V89">
        <v>2017</v>
      </c>
      <c r="W89">
        <v>2018</v>
      </c>
      <c r="X89">
        <v>2019</v>
      </c>
      <c r="Y89">
        <v>2020</v>
      </c>
      <c r="Z89">
        <v>2021</v>
      </c>
      <c r="AA89">
        <v>2022</v>
      </c>
      <c r="AB89">
        <v>2023</v>
      </c>
      <c r="AC89">
        <v>2024</v>
      </c>
      <c r="AD89">
        <v>2025</v>
      </c>
      <c r="AE89">
        <v>2026</v>
      </c>
      <c r="AF89">
        <v>2027</v>
      </c>
      <c r="AG89">
        <v>2028</v>
      </c>
      <c r="AH89">
        <v>2029</v>
      </c>
      <c r="AI89">
        <v>2030</v>
      </c>
    </row>
    <row r="90" spans="1:35" x14ac:dyDescent="0.2">
      <c r="A90" t="str">
        <f>'Population Definitions'!A2</f>
        <v>Population 1</v>
      </c>
      <c r="B90" t="s">
        <v>12</v>
      </c>
      <c r="C90">
        <f>IF(SUMPRODUCT(--(E90:AI90&lt;&gt;""))=0,0.5,"N.A.")</f>
        <v>0.5</v>
      </c>
      <c r="D90" t="s">
        <v>13</v>
      </c>
    </row>
    <row r="91" spans="1:35" x14ac:dyDescent="0.2">
      <c r="A91" t="str">
        <f>'Population Definitions'!A3</f>
        <v>Population 2</v>
      </c>
      <c r="B91" t="s">
        <v>12</v>
      </c>
      <c r="C91">
        <f>IF(SUMPRODUCT(--(E91:AI91&lt;&gt;""))=0,0.5,"N.A.")</f>
        <v>0.5</v>
      </c>
      <c r="D91" t="s">
        <v>13</v>
      </c>
    </row>
    <row r="93" spans="1:35" x14ac:dyDescent="0.2">
      <c r="A93" t="s">
        <v>51</v>
      </c>
      <c r="B93" t="s">
        <v>10</v>
      </c>
      <c r="C93" t="s">
        <v>11</v>
      </c>
      <c r="E93">
        <v>2000</v>
      </c>
      <c r="F93">
        <v>2001</v>
      </c>
      <c r="G93">
        <v>2002</v>
      </c>
      <c r="H93">
        <v>2003</v>
      </c>
      <c r="I93">
        <v>2004</v>
      </c>
      <c r="J93">
        <v>2005</v>
      </c>
      <c r="K93">
        <v>2006</v>
      </c>
      <c r="L93">
        <v>2007</v>
      </c>
      <c r="M93">
        <v>2008</v>
      </c>
      <c r="N93">
        <v>2009</v>
      </c>
      <c r="O93">
        <v>2010</v>
      </c>
      <c r="P93">
        <v>2011</v>
      </c>
      <c r="Q93">
        <v>2012</v>
      </c>
      <c r="R93">
        <v>2013</v>
      </c>
      <c r="S93">
        <v>2014</v>
      </c>
      <c r="T93">
        <v>2015</v>
      </c>
      <c r="U93">
        <v>2016</v>
      </c>
      <c r="V93">
        <v>2017</v>
      </c>
      <c r="W93">
        <v>2018</v>
      </c>
      <c r="X93">
        <v>2019</v>
      </c>
      <c r="Y93">
        <v>2020</v>
      </c>
      <c r="Z93">
        <v>2021</v>
      </c>
      <c r="AA93">
        <v>2022</v>
      </c>
      <c r="AB93">
        <v>2023</v>
      </c>
      <c r="AC93">
        <v>2024</v>
      </c>
      <c r="AD93">
        <v>2025</v>
      </c>
      <c r="AE93">
        <v>2026</v>
      </c>
      <c r="AF93">
        <v>2027</v>
      </c>
      <c r="AG93">
        <v>2028</v>
      </c>
      <c r="AH93">
        <v>2029</v>
      </c>
      <c r="AI93">
        <v>2030</v>
      </c>
    </row>
    <row r="94" spans="1:35" x14ac:dyDescent="0.2">
      <c r="A94" t="str">
        <f>'Population Definitions'!A2</f>
        <v>Population 1</v>
      </c>
      <c r="B94" t="s">
        <v>12</v>
      </c>
      <c r="C94">
        <f>IF(SUMPRODUCT(--(E94:AI94&lt;&gt;""))=0,0,"N.A.")</f>
        <v>0</v>
      </c>
      <c r="D94" t="s">
        <v>13</v>
      </c>
    </row>
    <row r="95" spans="1:35" x14ac:dyDescent="0.2">
      <c r="A95" t="str">
        <f>'Population Definitions'!A3</f>
        <v>Population 2</v>
      </c>
      <c r="B95" t="s">
        <v>12</v>
      </c>
      <c r="C95">
        <f>IF(SUMPRODUCT(--(E95:AI95&lt;&gt;""))=0,0,"N.A.")</f>
        <v>0</v>
      </c>
      <c r="D95" t="s">
        <v>13</v>
      </c>
    </row>
    <row r="97" spans="1:35" x14ac:dyDescent="0.2">
      <c r="A97" t="s">
        <v>52</v>
      </c>
      <c r="B97" t="s">
        <v>10</v>
      </c>
      <c r="C97" t="s">
        <v>11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2">
      <c r="A98" t="str">
        <f>'Population Definitions'!A2</f>
        <v>Population 1</v>
      </c>
      <c r="B98" t="s">
        <v>12</v>
      </c>
      <c r="C98">
        <f>IF(SUMPRODUCT(--(E98:AI98&lt;&gt;""))=0,0.5,"N.A.")</f>
        <v>0.5</v>
      </c>
      <c r="D98" t="s">
        <v>13</v>
      </c>
    </row>
    <row r="99" spans="1:35" x14ac:dyDescent="0.2">
      <c r="A99" t="str">
        <f>'Population Definitions'!A3</f>
        <v>Population 2</v>
      </c>
      <c r="B99" t="s">
        <v>12</v>
      </c>
      <c r="C99">
        <f>IF(SUMPRODUCT(--(E99:AI99&lt;&gt;""))=0,0.5,"N.A.")</f>
        <v>0.5</v>
      </c>
      <c r="D99" t="s">
        <v>13</v>
      </c>
    </row>
    <row r="101" spans="1:35" x14ac:dyDescent="0.2">
      <c r="A101" t="s">
        <v>53</v>
      </c>
      <c r="B101" t="s">
        <v>10</v>
      </c>
      <c r="C101" t="s">
        <v>11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  <c r="U101">
        <v>2016</v>
      </c>
      <c r="V101">
        <v>2017</v>
      </c>
      <c r="W101">
        <v>2018</v>
      </c>
      <c r="X101">
        <v>2019</v>
      </c>
      <c r="Y101">
        <v>2020</v>
      </c>
      <c r="Z101">
        <v>2021</v>
      </c>
      <c r="AA101">
        <v>2022</v>
      </c>
      <c r="AB101">
        <v>2023</v>
      </c>
      <c r="AC101">
        <v>2024</v>
      </c>
      <c r="AD101">
        <v>2025</v>
      </c>
      <c r="AE101">
        <v>2026</v>
      </c>
      <c r="AF101">
        <v>2027</v>
      </c>
      <c r="AG101">
        <v>2028</v>
      </c>
      <c r="AH101">
        <v>2029</v>
      </c>
      <c r="AI101">
        <v>2030</v>
      </c>
    </row>
    <row r="102" spans="1:35" x14ac:dyDescent="0.2">
      <c r="A102" t="str">
        <f>'Population Definitions'!A2</f>
        <v>Population 1</v>
      </c>
      <c r="B102" t="s">
        <v>12</v>
      </c>
      <c r="C102">
        <f>IF(SUMPRODUCT(--(E102:AI102&lt;&gt;""))=0,0,"N.A.")</f>
        <v>0</v>
      </c>
      <c r="D102" t="s">
        <v>13</v>
      </c>
    </row>
    <row r="103" spans="1:35" x14ac:dyDescent="0.2">
      <c r="A103" t="str">
        <f>'Population Definitions'!A3</f>
        <v>Population 2</v>
      </c>
      <c r="B103" t="s">
        <v>12</v>
      </c>
      <c r="C103">
        <f>IF(SUMPRODUCT(--(E103:AI103&lt;&gt;""))=0,0,"N.A.")</f>
        <v>0</v>
      </c>
      <c r="D103" t="s">
        <v>13</v>
      </c>
    </row>
    <row r="105" spans="1:35" x14ac:dyDescent="0.2">
      <c r="A105" t="s">
        <v>54</v>
      </c>
      <c r="B105" t="s">
        <v>10</v>
      </c>
      <c r="C105" t="s">
        <v>11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  <c r="U105">
        <v>2016</v>
      </c>
      <c r="V105">
        <v>2017</v>
      </c>
      <c r="W105">
        <v>2018</v>
      </c>
      <c r="X105">
        <v>2019</v>
      </c>
      <c r="Y105">
        <v>2020</v>
      </c>
      <c r="Z105">
        <v>2021</v>
      </c>
      <c r="AA105">
        <v>2022</v>
      </c>
      <c r="AB105">
        <v>2023</v>
      </c>
      <c r="AC105">
        <v>2024</v>
      </c>
      <c r="AD105">
        <v>2025</v>
      </c>
      <c r="AE105">
        <v>2026</v>
      </c>
      <c r="AF105">
        <v>2027</v>
      </c>
      <c r="AG105">
        <v>2028</v>
      </c>
      <c r="AH105">
        <v>2029</v>
      </c>
      <c r="AI105">
        <v>2030</v>
      </c>
    </row>
    <row r="106" spans="1:35" x14ac:dyDescent="0.2">
      <c r="A106" t="str">
        <f>'Population Definitions'!A2</f>
        <v>Population 1</v>
      </c>
      <c r="B106" t="s">
        <v>12</v>
      </c>
      <c r="C106">
        <f>IF(SUMPRODUCT(--(E106:AI106&lt;&gt;""))=0,0,"N.A.")</f>
        <v>0</v>
      </c>
      <c r="D106" t="s">
        <v>13</v>
      </c>
    </row>
    <row r="107" spans="1:35" x14ac:dyDescent="0.2">
      <c r="A107" t="str">
        <f>'Population Definitions'!A3</f>
        <v>Population 2</v>
      </c>
      <c r="B107" t="s">
        <v>12</v>
      </c>
      <c r="C107">
        <f>IF(SUMPRODUCT(--(E107:AI107&lt;&gt;""))=0,0,"N.A.")</f>
        <v>0</v>
      </c>
      <c r="D107" t="s">
        <v>13</v>
      </c>
    </row>
    <row r="109" spans="1:35" x14ac:dyDescent="0.2">
      <c r="A109" t="s">
        <v>55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2">
      <c r="A110" t="str">
        <f>'Population Definitions'!A2</f>
        <v>Population 1</v>
      </c>
      <c r="B110" t="s">
        <v>12</v>
      </c>
      <c r="C110">
        <f>IF(SUMPRODUCT(--(E110:AI110&lt;&gt;""))=0,0,"N.A.")</f>
        <v>0</v>
      </c>
      <c r="D110" t="s">
        <v>13</v>
      </c>
    </row>
    <row r="111" spans="1:35" x14ac:dyDescent="0.2">
      <c r="A111" t="str">
        <f>'Population Definitions'!A3</f>
        <v>Population 2</v>
      </c>
      <c r="B111" t="s">
        <v>12</v>
      </c>
      <c r="C111">
        <f>IF(SUMPRODUCT(--(E111:AI111&lt;&gt;""))=0,0,"N.A.")</f>
        <v>0</v>
      </c>
      <c r="D111" t="s">
        <v>13</v>
      </c>
    </row>
    <row r="113" spans="1:35" x14ac:dyDescent="0.2">
      <c r="A113" t="s">
        <v>56</v>
      </c>
      <c r="B113" t="s">
        <v>10</v>
      </c>
      <c r="C113" t="s">
        <v>11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  <c r="U113">
        <v>2016</v>
      </c>
      <c r="V113">
        <v>2017</v>
      </c>
      <c r="W113">
        <v>2018</v>
      </c>
      <c r="X113">
        <v>2019</v>
      </c>
      <c r="Y113">
        <v>2020</v>
      </c>
      <c r="Z113">
        <v>2021</v>
      </c>
      <c r="AA113">
        <v>2022</v>
      </c>
      <c r="AB113">
        <v>2023</v>
      </c>
      <c r="AC113">
        <v>2024</v>
      </c>
      <c r="AD113">
        <v>2025</v>
      </c>
      <c r="AE113">
        <v>2026</v>
      </c>
      <c r="AF113">
        <v>2027</v>
      </c>
      <c r="AG113">
        <v>2028</v>
      </c>
      <c r="AH113">
        <v>2029</v>
      </c>
      <c r="AI113">
        <v>2030</v>
      </c>
    </row>
    <row r="114" spans="1:35" x14ac:dyDescent="0.2">
      <c r="A114" t="str">
        <f>'Population Definitions'!A2</f>
        <v>Population 1</v>
      </c>
      <c r="B114" t="s">
        <v>12</v>
      </c>
      <c r="C114">
        <f>IF(SUMPRODUCT(--(E114:AI114&lt;&gt;""))=0,0,"N.A.")</f>
        <v>0</v>
      </c>
      <c r="D114" t="s">
        <v>13</v>
      </c>
    </row>
    <row r="115" spans="1:35" x14ac:dyDescent="0.2">
      <c r="A115" t="str">
        <f>'Population Definitions'!A3</f>
        <v>Population 2</v>
      </c>
      <c r="B115" t="s">
        <v>12</v>
      </c>
      <c r="C115">
        <f>IF(SUMPRODUCT(--(E115:AI115&lt;&gt;""))=0,0,"N.A.")</f>
        <v>0</v>
      </c>
      <c r="D115" t="s">
        <v>13</v>
      </c>
    </row>
    <row r="117" spans="1:35" x14ac:dyDescent="0.2">
      <c r="A117" t="s">
        <v>57</v>
      </c>
      <c r="B117" t="s">
        <v>10</v>
      </c>
      <c r="C117" t="s">
        <v>11</v>
      </c>
      <c r="E117">
        <v>2000</v>
      </c>
      <c r="F117">
        <v>2001</v>
      </c>
      <c r="G117">
        <v>2002</v>
      </c>
      <c r="H117">
        <v>2003</v>
      </c>
      <c r="I117">
        <v>2004</v>
      </c>
      <c r="J117">
        <v>2005</v>
      </c>
      <c r="K117">
        <v>2006</v>
      </c>
      <c r="L117">
        <v>2007</v>
      </c>
      <c r="M117">
        <v>2008</v>
      </c>
      <c r="N117">
        <v>2009</v>
      </c>
      <c r="O117">
        <v>2010</v>
      </c>
      <c r="P117">
        <v>2011</v>
      </c>
      <c r="Q117">
        <v>2012</v>
      </c>
      <c r="R117">
        <v>2013</v>
      </c>
      <c r="S117">
        <v>2014</v>
      </c>
      <c r="T117">
        <v>2015</v>
      </c>
      <c r="U117">
        <v>2016</v>
      </c>
      <c r="V117">
        <v>2017</v>
      </c>
      <c r="W117">
        <v>2018</v>
      </c>
      <c r="X117">
        <v>2019</v>
      </c>
      <c r="Y117">
        <v>2020</v>
      </c>
      <c r="Z117">
        <v>2021</v>
      </c>
      <c r="AA117">
        <v>2022</v>
      </c>
      <c r="AB117">
        <v>2023</v>
      </c>
      <c r="AC117">
        <v>2024</v>
      </c>
      <c r="AD117">
        <v>2025</v>
      </c>
      <c r="AE117">
        <v>2026</v>
      </c>
      <c r="AF117">
        <v>2027</v>
      </c>
      <c r="AG117">
        <v>2028</v>
      </c>
      <c r="AH117">
        <v>2029</v>
      </c>
      <c r="AI117">
        <v>2030</v>
      </c>
    </row>
    <row r="118" spans="1:35" x14ac:dyDescent="0.2">
      <c r="A118" t="str">
        <f>'Population Definitions'!A2</f>
        <v>Population 1</v>
      </c>
      <c r="B118" t="s">
        <v>12</v>
      </c>
      <c r="C118">
        <f>IF(SUMPRODUCT(--(E118:AI118&lt;&gt;""))=0,0,"N.A.")</f>
        <v>0</v>
      </c>
      <c r="D118" t="s">
        <v>13</v>
      </c>
    </row>
    <row r="119" spans="1:35" x14ac:dyDescent="0.2">
      <c r="A119" t="str">
        <f>'Population Definitions'!A3</f>
        <v>Population 2</v>
      </c>
      <c r="B119" t="s">
        <v>12</v>
      </c>
      <c r="C119">
        <f>IF(SUMPRODUCT(--(E119:AI119&lt;&gt;""))=0,0,"N.A.")</f>
        <v>0</v>
      </c>
      <c r="D119" t="s">
        <v>13</v>
      </c>
    </row>
    <row r="121" spans="1:35" x14ac:dyDescent="0.2">
      <c r="A121" t="s">
        <v>58</v>
      </c>
      <c r="B121" t="s">
        <v>10</v>
      </c>
      <c r="C121" t="s">
        <v>11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2">
      <c r="A122" t="str">
        <f>'Population Definitions'!A2</f>
        <v>Population 1</v>
      </c>
      <c r="B122" t="s">
        <v>12</v>
      </c>
      <c r="C122">
        <f>IF(SUMPRODUCT(--(E122:AI122&lt;&gt;""))=0,0,"N.A.")</f>
        <v>0</v>
      </c>
      <c r="D122" t="s">
        <v>13</v>
      </c>
    </row>
    <row r="123" spans="1:35" x14ac:dyDescent="0.2">
      <c r="A123" t="str">
        <f>'Population Definitions'!A3</f>
        <v>Population 2</v>
      </c>
      <c r="B123" t="s">
        <v>12</v>
      </c>
      <c r="C123">
        <f>IF(SUMPRODUCT(--(E123:AI123&lt;&gt;""))=0,0,"N.A.")</f>
        <v>0</v>
      </c>
      <c r="D123" t="s">
        <v>13</v>
      </c>
    </row>
    <row r="125" spans="1:35" x14ac:dyDescent="0.2">
      <c r="A125" t="s">
        <v>59</v>
      </c>
      <c r="B125" t="s">
        <v>10</v>
      </c>
      <c r="C125" t="s">
        <v>11</v>
      </c>
      <c r="E125">
        <v>2000</v>
      </c>
      <c r="F125">
        <v>2001</v>
      </c>
      <c r="G125">
        <v>2002</v>
      </c>
      <c r="H125">
        <v>2003</v>
      </c>
      <c r="I125">
        <v>2004</v>
      </c>
      <c r="J125">
        <v>2005</v>
      </c>
      <c r="K125">
        <v>2006</v>
      </c>
      <c r="L125">
        <v>2007</v>
      </c>
      <c r="M125">
        <v>2008</v>
      </c>
      <c r="N125">
        <v>2009</v>
      </c>
      <c r="O125">
        <v>2010</v>
      </c>
      <c r="P125">
        <v>2011</v>
      </c>
      <c r="Q125">
        <v>2012</v>
      </c>
      <c r="R125">
        <v>2013</v>
      </c>
      <c r="S125">
        <v>2014</v>
      </c>
      <c r="T125">
        <v>2015</v>
      </c>
      <c r="U125">
        <v>2016</v>
      </c>
      <c r="V125">
        <v>2017</v>
      </c>
      <c r="W125">
        <v>2018</v>
      </c>
      <c r="X125">
        <v>2019</v>
      </c>
      <c r="Y125">
        <v>2020</v>
      </c>
      <c r="Z125">
        <v>2021</v>
      </c>
      <c r="AA125">
        <v>2022</v>
      </c>
      <c r="AB125">
        <v>2023</v>
      </c>
      <c r="AC125">
        <v>2024</v>
      </c>
      <c r="AD125">
        <v>2025</v>
      </c>
      <c r="AE125">
        <v>2026</v>
      </c>
      <c r="AF125">
        <v>2027</v>
      </c>
      <c r="AG125">
        <v>2028</v>
      </c>
      <c r="AH125">
        <v>2029</v>
      </c>
      <c r="AI125">
        <v>2030</v>
      </c>
    </row>
    <row r="126" spans="1:35" x14ac:dyDescent="0.2">
      <c r="A126" t="str">
        <f>'Population Definitions'!A2</f>
        <v>Population 1</v>
      </c>
      <c r="B126" t="s">
        <v>12</v>
      </c>
      <c r="C126">
        <f>IF(SUMPRODUCT(--(E126:AI126&lt;&gt;""))=0,0,"N.A.")</f>
        <v>0</v>
      </c>
      <c r="D126" t="s">
        <v>13</v>
      </c>
    </row>
    <row r="127" spans="1:35" x14ac:dyDescent="0.2">
      <c r="A127" t="str">
        <f>'Population Definitions'!A3</f>
        <v>Population 2</v>
      </c>
      <c r="B127" t="s">
        <v>12</v>
      </c>
      <c r="C127">
        <f>IF(SUMPRODUCT(--(E127:AI127&lt;&gt;""))=0,0,"N.A.")</f>
        <v>0</v>
      </c>
      <c r="D127" t="s">
        <v>13</v>
      </c>
    </row>
    <row r="129" spans="1:35" x14ac:dyDescent="0.2">
      <c r="A129" t="s">
        <v>60</v>
      </c>
      <c r="B129" t="s">
        <v>10</v>
      </c>
      <c r="C129" t="s">
        <v>11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  <c r="U129">
        <v>2016</v>
      </c>
      <c r="V129">
        <v>2017</v>
      </c>
      <c r="W129">
        <v>2018</v>
      </c>
      <c r="X129">
        <v>2019</v>
      </c>
      <c r="Y129">
        <v>2020</v>
      </c>
      <c r="Z129">
        <v>2021</v>
      </c>
      <c r="AA129">
        <v>2022</v>
      </c>
      <c r="AB129">
        <v>2023</v>
      </c>
      <c r="AC129">
        <v>2024</v>
      </c>
      <c r="AD129">
        <v>2025</v>
      </c>
      <c r="AE129">
        <v>2026</v>
      </c>
      <c r="AF129">
        <v>2027</v>
      </c>
      <c r="AG129">
        <v>2028</v>
      </c>
      <c r="AH129">
        <v>2029</v>
      </c>
      <c r="AI129">
        <v>2030</v>
      </c>
    </row>
    <row r="130" spans="1:35" x14ac:dyDescent="0.2">
      <c r="A130" t="str">
        <f>'Population Definitions'!A2</f>
        <v>Population 1</v>
      </c>
      <c r="B130" t="s">
        <v>12</v>
      </c>
      <c r="C130">
        <f>IF(SUMPRODUCT(--(E130:AI130&lt;&gt;""))=0,0,"N.A.")</f>
        <v>0</v>
      </c>
      <c r="D130" t="s">
        <v>13</v>
      </c>
    </row>
    <row r="131" spans="1:35" x14ac:dyDescent="0.2">
      <c r="A131" t="str">
        <f>'Population Definitions'!A3</f>
        <v>Population 2</v>
      </c>
      <c r="B131" t="s">
        <v>12</v>
      </c>
      <c r="C131">
        <f>IF(SUMPRODUCT(--(E131:AI131&lt;&gt;""))=0,0,"N.A.")</f>
        <v>0</v>
      </c>
      <c r="D131" t="s">
        <v>13</v>
      </c>
    </row>
    <row r="133" spans="1:35" x14ac:dyDescent="0.2">
      <c r="A133" t="s">
        <v>61</v>
      </c>
      <c r="B133" t="s">
        <v>10</v>
      </c>
      <c r="C133" t="s">
        <v>11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 x14ac:dyDescent="0.2">
      <c r="A134" t="str">
        <f>'Population Definitions'!A2</f>
        <v>Population 1</v>
      </c>
      <c r="B134" t="s">
        <v>12</v>
      </c>
      <c r="C134">
        <f>IF(SUMPRODUCT(--(E134:AI134&lt;&gt;""))=0,0,"N.A.")</f>
        <v>0</v>
      </c>
      <c r="D134" t="s">
        <v>13</v>
      </c>
    </row>
    <row r="135" spans="1:35" x14ac:dyDescent="0.2">
      <c r="A135" t="str">
        <f>'Population Definitions'!A3</f>
        <v>Population 2</v>
      </c>
      <c r="B135" t="s">
        <v>12</v>
      </c>
      <c r="C135">
        <f>IF(SUMPRODUCT(--(E135:AI135&lt;&gt;""))=0,0,"N.A.")</f>
        <v>0</v>
      </c>
      <c r="D135" t="s">
        <v>13</v>
      </c>
    </row>
    <row r="137" spans="1:35" x14ac:dyDescent="0.2">
      <c r="A137" t="s">
        <v>62</v>
      </c>
      <c r="B137" t="s">
        <v>10</v>
      </c>
      <c r="C137" t="s">
        <v>11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  <c r="U137">
        <v>2016</v>
      </c>
      <c r="V137">
        <v>2017</v>
      </c>
      <c r="W137">
        <v>2018</v>
      </c>
      <c r="X137">
        <v>2019</v>
      </c>
      <c r="Y137">
        <v>2020</v>
      </c>
      <c r="Z137">
        <v>2021</v>
      </c>
      <c r="AA137">
        <v>2022</v>
      </c>
      <c r="AB137">
        <v>2023</v>
      </c>
      <c r="AC137">
        <v>2024</v>
      </c>
      <c r="AD137">
        <v>2025</v>
      </c>
      <c r="AE137">
        <v>2026</v>
      </c>
      <c r="AF137">
        <v>2027</v>
      </c>
      <c r="AG137">
        <v>2028</v>
      </c>
      <c r="AH137">
        <v>2029</v>
      </c>
      <c r="AI137">
        <v>2030</v>
      </c>
    </row>
    <row r="138" spans="1:35" x14ac:dyDescent="0.2">
      <c r="A138" t="str">
        <f>'Population Definitions'!A2</f>
        <v>Population 1</v>
      </c>
      <c r="B138" t="s">
        <v>12</v>
      </c>
      <c r="C138">
        <f>IF(SUMPRODUCT(--(E138:AI138&lt;&gt;""))=0,0,"N.A.")</f>
        <v>0</v>
      </c>
      <c r="D138" t="s">
        <v>13</v>
      </c>
    </row>
    <row r="139" spans="1:35" x14ac:dyDescent="0.2">
      <c r="A139" t="str">
        <f>'Population Definitions'!A3</f>
        <v>Population 2</v>
      </c>
      <c r="B139" t="s">
        <v>12</v>
      </c>
      <c r="C139">
        <f>IF(SUMPRODUCT(--(E139:AI139&lt;&gt;""))=0,0,"N.A.")</f>
        <v>0</v>
      </c>
      <c r="D139" t="s">
        <v>13</v>
      </c>
    </row>
    <row r="141" spans="1:35" x14ac:dyDescent="0.2">
      <c r="A141" t="s">
        <v>75</v>
      </c>
      <c r="B141" t="s">
        <v>10</v>
      </c>
      <c r="C141" t="s">
        <v>11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  <c r="Y141">
        <v>2020</v>
      </c>
      <c r="Z141">
        <v>2021</v>
      </c>
      <c r="AA141">
        <v>2022</v>
      </c>
      <c r="AB141">
        <v>2023</v>
      </c>
      <c r="AC141">
        <v>2024</v>
      </c>
      <c r="AD141">
        <v>2025</v>
      </c>
      <c r="AE141">
        <v>2026</v>
      </c>
      <c r="AF141">
        <v>2027</v>
      </c>
      <c r="AG141">
        <v>2028</v>
      </c>
      <c r="AH141">
        <v>2029</v>
      </c>
      <c r="AI141">
        <v>2030</v>
      </c>
    </row>
    <row r="142" spans="1:35" x14ac:dyDescent="0.2">
      <c r="A142" t="str">
        <f>'Population Definitions'!A2</f>
        <v>Population 1</v>
      </c>
      <c r="B142" t="s">
        <v>12</v>
      </c>
      <c r="C142">
        <f>IF(SUMPRODUCT(--(E142:AI142&lt;&gt;""))=0,0,"N.A.")</f>
        <v>0</v>
      </c>
      <c r="D142" t="s">
        <v>13</v>
      </c>
    </row>
    <row r="143" spans="1:35" x14ac:dyDescent="0.2">
      <c r="A143" t="str">
        <f>'Population Definitions'!A3</f>
        <v>Population 2</v>
      </c>
      <c r="B143" t="s">
        <v>12</v>
      </c>
      <c r="C143">
        <f>IF(SUMPRODUCT(--(E143:AI143&lt;&gt;""))=0,0,"N.A.")</f>
        <v>0</v>
      </c>
      <c r="D143" t="s">
        <v>13</v>
      </c>
    </row>
    <row r="145" spans="1:35" x14ac:dyDescent="0.2">
      <c r="A145" t="s">
        <v>76</v>
      </c>
      <c r="B145" t="s">
        <v>10</v>
      </c>
      <c r="C145" t="s">
        <v>11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 x14ac:dyDescent="0.2">
      <c r="A146" t="str">
        <f>'Population Definitions'!A2</f>
        <v>Population 1</v>
      </c>
      <c r="B146" t="s">
        <v>12</v>
      </c>
      <c r="C146">
        <f>IF(SUMPRODUCT(--(E146:AI146&lt;&gt;""))=0,0,"N.A.")</f>
        <v>0</v>
      </c>
      <c r="D146" t="s">
        <v>13</v>
      </c>
    </row>
    <row r="147" spans="1:35" x14ac:dyDescent="0.2">
      <c r="A147" t="str">
        <f>'Population Definitions'!A3</f>
        <v>Population 2</v>
      </c>
      <c r="B147" t="s">
        <v>12</v>
      </c>
      <c r="C147">
        <f>IF(SUMPRODUCT(--(E147:AI147&lt;&gt;""))=0,0,"N.A.")</f>
        <v>0</v>
      </c>
      <c r="D147" t="s">
        <v>13</v>
      </c>
    </row>
    <row r="149" spans="1:35" x14ac:dyDescent="0.2">
      <c r="A149" t="s">
        <v>77</v>
      </c>
      <c r="B149" t="s">
        <v>10</v>
      </c>
      <c r="C149" t="s">
        <v>11</v>
      </c>
      <c r="E149">
        <v>2000</v>
      </c>
      <c r="F149">
        <v>2001</v>
      </c>
      <c r="G149">
        <v>2002</v>
      </c>
      <c r="H149">
        <v>2003</v>
      </c>
      <c r="I149">
        <v>2004</v>
      </c>
      <c r="J149">
        <v>2005</v>
      </c>
      <c r="K149">
        <v>2006</v>
      </c>
      <c r="L149">
        <v>2007</v>
      </c>
      <c r="M149">
        <v>2008</v>
      </c>
      <c r="N149">
        <v>2009</v>
      </c>
      <c r="O149">
        <v>2010</v>
      </c>
      <c r="P149">
        <v>2011</v>
      </c>
      <c r="Q149">
        <v>2012</v>
      </c>
      <c r="R149">
        <v>2013</v>
      </c>
      <c r="S149">
        <v>2014</v>
      </c>
      <c r="T149">
        <v>2015</v>
      </c>
      <c r="U149">
        <v>2016</v>
      </c>
      <c r="V149">
        <v>2017</v>
      </c>
      <c r="W149">
        <v>2018</v>
      </c>
      <c r="X149">
        <v>2019</v>
      </c>
      <c r="Y149">
        <v>2020</v>
      </c>
      <c r="Z149">
        <v>2021</v>
      </c>
      <c r="AA149">
        <v>2022</v>
      </c>
      <c r="AB149">
        <v>2023</v>
      </c>
      <c r="AC149">
        <v>2024</v>
      </c>
      <c r="AD149">
        <v>2025</v>
      </c>
      <c r="AE149">
        <v>2026</v>
      </c>
      <c r="AF149">
        <v>2027</v>
      </c>
      <c r="AG149">
        <v>2028</v>
      </c>
      <c r="AH149">
        <v>2029</v>
      </c>
      <c r="AI149">
        <v>2030</v>
      </c>
    </row>
    <row r="150" spans="1:35" x14ac:dyDescent="0.2">
      <c r="A150" t="str">
        <f>'Population Definitions'!A2</f>
        <v>Population 1</v>
      </c>
      <c r="B150" t="s">
        <v>12</v>
      </c>
      <c r="C150">
        <f>IF(SUMPRODUCT(--(E150:AI150&lt;&gt;""))=0,0,"N.A.")</f>
        <v>0</v>
      </c>
      <c r="D150" t="s">
        <v>13</v>
      </c>
    </row>
    <row r="151" spans="1:35" x14ac:dyDescent="0.2">
      <c r="A151" t="str">
        <f>'Population Definitions'!A3</f>
        <v>Population 2</v>
      </c>
      <c r="B151" t="s">
        <v>12</v>
      </c>
      <c r="C151">
        <f>IF(SUMPRODUCT(--(E151:AI151&lt;&gt;""))=0,0,"N.A.")</f>
        <v>0</v>
      </c>
      <c r="D151" t="s">
        <v>13</v>
      </c>
    </row>
    <row r="153" spans="1:35" x14ac:dyDescent="0.2">
      <c r="A153" t="s">
        <v>78</v>
      </c>
      <c r="B153" t="s">
        <v>10</v>
      </c>
      <c r="C153" t="s">
        <v>11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  <c r="U153">
        <v>2016</v>
      </c>
      <c r="V153">
        <v>2017</v>
      </c>
      <c r="W153">
        <v>2018</v>
      </c>
      <c r="X153">
        <v>2019</v>
      </c>
      <c r="Y153">
        <v>2020</v>
      </c>
      <c r="Z153">
        <v>2021</v>
      </c>
      <c r="AA153">
        <v>2022</v>
      </c>
      <c r="AB153">
        <v>2023</v>
      </c>
      <c r="AC153">
        <v>2024</v>
      </c>
      <c r="AD153">
        <v>2025</v>
      </c>
      <c r="AE153">
        <v>2026</v>
      </c>
      <c r="AF153">
        <v>2027</v>
      </c>
      <c r="AG153">
        <v>2028</v>
      </c>
      <c r="AH153">
        <v>2029</v>
      </c>
      <c r="AI153">
        <v>2030</v>
      </c>
    </row>
    <row r="154" spans="1:35" x14ac:dyDescent="0.2">
      <c r="A154" t="str">
        <f>'Population Definitions'!A2</f>
        <v>Population 1</v>
      </c>
      <c r="B154" t="s">
        <v>12</v>
      </c>
      <c r="C154">
        <f>IF(SUMPRODUCT(--(E154:AI154&lt;&gt;""))=0,0,"N.A.")</f>
        <v>0</v>
      </c>
      <c r="D154" t="s">
        <v>13</v>
      </c>
    </row>
    <row r="155" spans="1:35" x14ac:dyDescent="0.2">
      <c r="A155" t="str">
        <f>'Population Definitions'!A3</f>
        <v>Population 2</v>
      </c>
      <c r="B155" t="s">
        <v>12</v>
      </c>
      <c r="C155">
        <f>IF(SUMPRODUCT(--(E155:AI155&lt;&gt;""))=0,0,"N.A.")</f>
        <v>0</v>
      </c>
      <c r="D155" t="s">
        <v>13</v>
      </c>
    </row>
    <row r="157" spans="1:35" x14ac:dyDescent="0.2">
      <c r="A157" t="s">
        <v>79</v>
      </c>
      <c r="B157" t="s">
        <v>10</v>
      </c>
      <c r="C157" t="s">
        <v>11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 x14ac:dyDescent="0.2">
      <c r="A158" t="str">
        <f>'Population Definitions'!A2</f>
        <v>Population 1</v>
      </c>
      <c r="B158" t="s">
        <v>12</v>
      </c>
      <c r="C158">
        <f>IF(SUMPRODUCT(--(E158:AI158&lt;&gt;""))=0,0,"N.A.")</f>
        <v>0</v>
      </c>
      <c r="D158" t="s">
        <v>13</v>
      </c>
    </row>
    <row r="159" spans="1:35" x14ac:dyDescent="0.2">
      <c r="A159" t="str">
        <f>'Population Definitions'!A3</f>
        <v>Population 2</v>
      </c>
      <c r="B159" t="s">
        <v>12</v>
      </c>
      <c r="C159">
        <f>IF(SUMPRODUCT(--(E159:AI159&lt;&gt;""))=0,0,"N.A.")</f>
        <v>0</v>
      </c>
      <c r="D159" t="s">
        <v>13</v>
      </c>
    </row>
    <row r="161" spans="1:35" x14ac:dyDescent="0.2">
      <c r="A161" t="s">
        <v>80</v>
      </c>
      <c r="B161" t="s">
        <v>10</v>
      </c>
      <c r="C161" t="s">
        <v>11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  <c r="U161">
        <v>2016</v>
      </c>
      <c r="V161">
        <v>2017</v>
      </c>
      <c r="W161">
        <v>2018</v>
      </c>
      <c r="X161">
        <v>2019</v>
      </c>
      <c r="Y161">
        <v>2020</v>
      </c>
      <c r="Z161">
        <v>2021</v>
      </c>
      <c r="AA161">
        <v>2022</v>
      </c>
      <c r="AB161">
        <v>2023</v>
      </c>
      <c r="AC161">
        <v>2024</v>
      </c>
      <c r="AD161">
        <v>2025</v>
      </c>
      <c r="AE161">
        <v>2026</v>
      </c>
      <c r="AF161">
        <v>2027</v>
      </c>
      <c r="AG161">
        <v>2028</v>
      </c>
      <c r="AH161">
        <v>2029</v>
      </c>
      <c r="AI161">
        <v>2030</v>
      </c>
    </row>
    <row r="162" spans="1:35" x14ac:dyDescent="0.2">
      <c r="A162" t="str">
        <f>'Population Definitions'!A2</f>
        <v>Population 1</v>
      </c>
      <c r="B162" t="s">
        <v>12</v>
      </c>
      <c r="C162">
        <f>IF(SUMPRODUCT(--(E162:AI162&lt;&gt;""))=0,0,"N.A.")</f>
        <v>0</v>
      </c>
      <c r="D162" t="s">
        <v>13</v>
      </c>
    </row>
    <row r="163" spans="1:35" x14ac:dyDescent="0.2">
      <c r="A163" t="str">
        <f>'Population Definitions'!A3</f>
        <v>Population 2</v>
      </c>
      <c r="B163" t="s">
        <v>12</v>
      </c>
      <c r="C163">
        <f>IF(SUMPRODUCT(--(E163:AI163&lt;&gt;""))=0,0,"N.A.")</f>
        <v>0</v>
      </c>
      <c r="D163" t="s">
        <v>13</v>
      </c>
    </row>
    <row r="165" spans="1:35" x14ac:dyDescent="0.2">
      <c r="A165" t="s">
        <v>81</v>
      </c>
      <c r="B165" t="s">
        <v>10</v>
      </c>
      <c r="C165" t="s">
        <v>11</v>
      </c>
      <c r="E165">
        <v>2000</v>
      </c>
      <c r="F165">
        <v>2001</v>
      </c>
      <c r="G165">
        <v>2002</v>
      </c>
      <c r="H165">
        <v>2003</v>
      </c>
      <c r="I165">
        <v>2004</v>
      </c>
      <c r="J165">
        <v>2005</v>
      </c>
      <c r="K165">
        <v>2006</v>
      </c>
      <c r="L165">
        <v>2007</v>
      </c>
      <c r="M165">
        <v>2008</v>
      </c>
      <c r="N165">
        <v>2009</v>
      </c>
      <c r="O165">
        <v>2010</v>
      </c>
      <c r="P165">
        <v>2011</v>
      </c>
      <c r="Q165">
        <v>2012</v>
      </c>
      <c r="R165">
        <v>2013</v>
      </c>
      <c r="S165">
        <v>2014</v>
      </c>
      <c r="T165">
        <v>2015</v>
      </c>
      <c r="U165">
        <v>2016</v>
      </c>
      <c r="V165">
        <v>2017</v>
      </c>
      <c r="W165">
        <v>2018</v>
      </c>
      <c r="X165">
        <v>2019</v>
      </c>
      <c r="Y165">
        <v>2020</v>
      </c>
      <c r="Z165">
        <v>2021</v>
      </c>
      <c r="AA165">
        <v>2022</v>
      </c>
      <c r="AB165">
        <v>2023</v>
      </c>
      <c r="AC165">
        <v>2024</v>
      </c>
      <c r="AD165">
        <v>2025</v>
      </c>
      <c r="AE165">
        <v>2026</v>
      </c>
      <c r="AF165">
        <v>2027</v>
      </c>
      <c r="AG165">
        <v>2028</v>
      </c>
      <c r="AH165">
        <v>2029</v>
      </c>
      <c r="AI165">
        <v>2030</v>
      </c>
    </row>
    <row r="166" spans="1:35" x14ac:dyDescent="0.2">
      <c r="A166" t="str">
        <f>'Population Definitions'!A2</f>
        <v>Population 1</v>
      </c>
      <c r="B166" t="s">
        <v>12</v>
      </c>
      <c r="C166">
        <f>IF(SUMPRODUCT(--(E166:AI166&lt;&gt;""))=0,0,"N.A.")</f>
        <v>0</v>
      </c>
      <c r="D166" t="s">
        <v>13</v>
      </c>
    </row>
    <row r="167" spans="1:35" x14ac:dyDescent="0.2">
      <c r="A167" t="str">
        <f>'Population Definitions'!A3</f>
        <v>Population 2</v>
      </c>
      <c r="B167" t="s">
        <v>12</v>
      </c>
      <c r="C167">
        <f>IF(SUMPRODUCT(--(E167:AI167&lt;&gt;""))=0,0,"N.A.")</f>
        <v>0</v>
      </c>
      <c r="D167" t="s">
        <v>13</v>
      </c>
    </row>
    <row r="169" spans="1:35" x14ac:dyDescent="0.2">
      <c r="A169" t="s">
        <v>82</v>
      </c>
      <c r="B169" t="s">
        <v>10</v>
      </c>
      <c r="C169" t="s">
        <v>11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2">
      <c r="A170" t="str">
        <f>'Population Definitions'!A2</f>
        <v>Population 1</v>
      </c>
      <c r="B170" t="s">
        <v>12</v>
      </c>
      <c r="C170">
        <f>IF(SUMPRODUCT(--(E170:AI170&lt;&gt;""))=0,0,"N.A.")</f>
        <v>0</v>
      </c>
      <c r="D170" t="s">
        <v>13</v>
      </c>
    </row>
    <row r="171" spans="1:35" x14ac:dyDescent="0.2">
      <c r="A171" t="str">
        <f>'Population Definitions'!A3</f>
        <v>Population 2</v>
      </c>
      <c r="B171" t="s">
        <v>12</v>
      </c>
      <c r="C171">
        <f>IF(SUMPRODUCT(--(E171:AI171&lt;&gt;""))=0,0,"N.A.")</f>
        <v>0</v>
      </c>
      <c r="D171" t="s">
        <v>13</v>
      </c>
    </row>
    <row r="173" spans="1:35" x14ac:dyDescent="0.2">
      <c r="A173" t="s">
        <v>83</v>
      </c>
      <c r="B173" t="s">
        <v>10</v>
      </c>
      <c r="C173" t="s">
        <v>11</v>
      </c>
      <c r="E173">
        <v>2000</v>
      </c>
      <c r="F173">
        <v>2001</v>
      </c>
      <c r="G173">
        <v>2002</v>
      </c>
      <c r="H173">
        <v>2003</v>
      </c>
      <c r="I173">
        <v>2004</v>
      </c>
      <c r="J173">
        <v>2005</v>
      </c>
      <c r="K173">
        <v>2006</v>
      </c>
      <c r="L173">
        <v>2007</v>
      </c>
      <c r="M173">
        <v>2008</v>
      </c>
      <c r="N173">
        <v>2009</v>
      </c>
      <c r="O173">
        <v>2010</v>
      </c>
      <c r="P173">
        <v>2011</v>
      </c>
      <c r="Q173">
        <v>2012</v>
      </c>
      <c r="R173">
        <v>2013</v>
      </c>
      <c r="S173">
        <v>2014</v>
      </c>
      <c r="T173">
        <v>2015</v>
      </c>
      <c r="U173">
        <v>2016</v>
      </c>
      <c r="V173">
        <v>2017</v>
      </c>
      <c r="W173">
        <v>2018</v>
      </c>
      <c r="X173">
        <v>2019</v>
      </c>
      <c r="Y173">
        <v>2020</v>
      </c>
      <c r="Z173">
        <v>2021</v>
      </c>
      <c r="AA173">
        <v>2022</v>
      </c>
      <c r="AB173">
        <v>2023</v>
      </c>
      <c r="AC173">
        <v>2024</v>
      </c>
      <c r="AD173">
        <v>2025</v>
      </c>
      <c r="AE173">
        <v>2026</v>
      </c>
      <c r="AF173">
        <v>2027</v>
      </c>
      <c r="AG173">
        <v>2028</v>
      </c>
      <c r="AH173">
        <v>2029</v>
      </c>
      <c r="AI173">
        <v>2030</v>
      </c>
    </row>
    <row r="174" spans="1:35" x14ac:dyDescent="0.2">
      <c r="A174" t="str">
        <f>'Population Definitions'!A2</f>
        <v>Population 1</v>
      </c>
      <c r="B174" t="s">
        <v>12</v>
      </c>
      <c r="C174">
        <f>IF(SUMPRODUCT(--(E174:AI174&lt;&gt;""))=0,0,"N.A.")</f>
        <v>0</v>
      </c>
      <c r="D174" t="s">
        <v>13</v>
      </c>
    </row>
    <row r="175" spans="1:35" x14ac:dyDescent="0.2">
      <c r="A175" t="str">
        <f>'Population Definitions'!A3</f>
        <v>Population 2</v>
      </c>
      <c r="B175" t="s">
        <v>12</v>
      </c>
      <c r="C175">
        <f>IF(SUMPRODUCT(--(E175:AI175&lt;&gt;""))=0,0,"N.A.")</f>
        <v>0</v>
      </c>
      <c r="D175" t="s">
        <v>13</v>
      </c>
    </row>
    <row r="177" spans="1:35" x14ac:dyDescent="0.2">
      <c r="A177" t="s">
        <v>84</v>
      </c>
      <c r="B177" t="s">
        <v>10</v>
      </c>
      <c r="C177" t="s">
        <v>11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  <c r="U177">
        <v>2016</v>
      </c>
      <c r="V177">
        <v>2017</v>
      </c>
      <c r="W177">
        <v>2018</v>
      </c>
      <c r="X177">
        <v>2019</v>
      </c>
      <c r="Y177">
        <v>2020</v>
      </c>
      <c r="Z177">
        <v>2021</v>
      </c>
      <c r="AA177">
        <v>2022</v>
      </c>
      <c r="AB177">
        <v>2023</v>
      </c>
      <c r="AC177">
        <v>2024</v>
      </c>
      <c r="AD177">
        <v>2025</v>
      </c>
      <c r="AE177">
        <v>2026</v>
      </c>
      <c r="AF177">
        <v>2027</v>
      </c>
      <c r="AG177">
        <v>2028</v>
      </c>
      <c r="AH177">
        <v>2029</v>
      </c>
      <c r="AI177">
        <v>2030</v>
      </c>
    </row>
    <row r="178" spans="1:35" x14ac:dyDescent="0.2">
      <c r="A178" t="str">
        <f>'Population Definitions'!A2</f>
        <v>Population 1</v>
      </c>
      <c r="B178" t="s">
        <v>12</v>
      </c>
      <c r="C178">
        <f>IF(SUMPRODUCT(--(E178:AI178&lt;&gt;""))=0,0,"N.A.")</f>
        <v>0</v>
      </c>
      <c r="D178" t="s">
        <v>13</v>
      </c>
    </row>
    <row r="179" spans="1:35" x14ac:dyDescent="0.2">
      <c r="A179" t="str">
        <f>'Population Definitions'!A3</f>
        <v>Population 2</v>
      </c>
      <c r="B179" t="s">
        <v>12</v>
      </c>
      <c r="C179">
        <f>IF(SUMPRODUCT(--(E179:AI179&lt;&gt;""))=0,0,"N.A.")</f>
        <v>0</v>
      </c>
      <c r="D179" t="s">
        <v>13</v>
      </c>
    </row>
    <row r="181" spans="1:35" x14ac:dyDescent="0.2">
      <c r="A181" t="s">
        <v>85</v>
      </c>
      <c r="B181" t="s">
        <v>10</v>
      </c>
      <c r="C181" t="s">
        <v>11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2">
      <c r="A182" t="str">
        <f>'Population Definitions'!A2</f>
        <v>Population 1</v>
      </c>
      <c r="B182" t="s">
        <v>12</v>
      </c>
      <c r="C182">
        <f>IF(SUMPRODUCT(--(E182:AI182&lt;&gt;""))=0,0,"N.A.")</f>
        <v>0</v>
      </c>
      <c r="D182" t="s">
        <v>13</v>
      </c>
    </row>
    <row r="183" spans="1:35" x14ac:dyDescent="0.2">
      <c r="A183" t="str">
        <f>'Population Definitions'!A3</f>
        <v>Population 2</v>
      </c>
      <c r="B183" t="s">
        <v>12</v>
      </c>
      <c r="C183">
        <f>IF(SUMPRODUCT(--(E183:AI183&lt;&gt;""))=0,0,"N.A.")</f>
        <v>0</v>
      </c>
      <c r="D183" t="s">
        <v>13</v>
      </c>
    </row>
    <row r="185" spans="1:35" x14ac:dyDescent="0.2">
      <c r="A185" t="s">
        <v>86</v>
      </c>
      <c r="B185" t="s">
        <v>10</v>
      </c>
      <c r="C185" t="s">
        <v>11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  <c r="U185">
        <v>2016</v>
      </c>
      <c r="V185">
        <v>2017</v>
      </c>
      <c r="W185">
        <v>2018</v>
      </c>
      <c r="X185">
        <v>2019</v>
      </c>
      <c r="Y185">
        <v>2020</v>
      </c>
      <c r="Z185">
        <v>2021</v>
      </c>
      <c r="AA185">
        <v>2022</v>
      </c>
      <c r="AB185">
        <v>2023</v>
      </c>
      <c r="AC185">
        <v>2024</v>
      </c>
      <c r="AD185">
        <v>2025</v>
      </c>
      <c r="AE185">
        <v>2026</v>
      </c>
      <c r="AF185">
        <v>2027</v>
      </c>
      <c r="AG185">
        <v>2028</v>
      </c>
      <c r="AH185">
        <v>2029</v>
      </c>
      <c r="AI185">
        <v>2030</v>
      </c>
    </row>
    <row r="186" spans="1:35" x14ac:dyDescent="0.2">
      <c r="A186" t="str">
        <f>'Population Definitions'!A2</f>
        <v>Population 1</v>
      </c>
      <c r="B186" t="s">
        <v>12</v>
      </c>
      <c r="C186">
        <f>IF(SUMPRODUCT(--(E186:AI186&lt;&gt;""))=0,0,"N.A.")</f>
        <v>0</v>
      </c>
      <c r="D186" t="s">
        <v>13</v>
      </c>
    </row>
    <row r="187" spans="1:35" x14ac:dyDescent="0.2">
      <c r="A187" t="str">
        <f>'Population Definitions'!A3</f>
        <v>Population 2</v>
      </c>
      <c r="B187" t="s">
        <v>12</v>
      </c>
      <c r="C187">
        <f>IF(SUMPRODUCT(--(E187:AI187&lt;&gt;""))=0,0,"N.A.")</f>
        <v>0</v>
      </c>
      <c r="D187" t="s">
        <v>13</v>
      </c>
    </row>
    <row r="189" spans="1:35" x14ac:dyDescent="0.2">
      <c r="A189" t="s">
        <v>87</v>
      </c>
      <c r="B189" t="s">
        <v>10</v>
      </c>
      <c r="C189" t="s">
        <v>11</v>
      </c>
      <c r="E189">
        <v>2000</v>
      </c>
      <c r="F189">
        <v>2001</v>
      </c>
      <c r="G189">
        <v>2002</v>
      </c>
      <c r="H189">
        <v>2003</v>
      </c>
      <c r="I189">
        <v>2004</v>
      </c>
      <c r="J189">
        <v>2005</v>
      </c>
      <c r="K189">
        <v>2006</v>
      </c>
      <c r="L189">
        <v>2007</v>
      </c>
      <c r="M189">
        <v>2008</v>
      </c>
      <c r="N189">
        <v>2009</v>
      </c>
      <c r="O189">
        <v>2010</v>
      </c>
      <c r="P189">
        <v>2011</v>
      </c>
      <c r="Q189">
        <v>2012</v>
      </c>
      <c r="R189">
        <v>2013</v>
      </c>
      <c r="S189">
        <v>2014</v>
      </c>
      <c r="T189">
        <v>2015</v>
      </c>
      <c r="U189">
        <v>2016</v>
      </c>
      <c r="V189">
        <v>2017</v>
      </c>
      <c r="W189">
        <v>2018</v>
      </c>
      <c r="X189">
        <v>2019</v>
      </c>
      <c r="Y189">
        <v>2020</v>
      </c>
      <c r="Z189">
        <v>2021</v>
      </c>
      <c r="AA189">
        <v>2022</v>
      </c>
      <c r="AB189">
        <v>2023</v>
      </c>
      <c r="AC189">
        <v>2024</v>
      </c>
      <c r="AD189">
        <v>2025</v>
      </c>
      <c r="AE189">
        <v>2026</v>
      </c>
      <c r="AF189">
        <v>2027</v>
      </c>
      <c r="AG189">
        <v>2028</v>
      </c>
      <c r="AH189">
        <v>2029</v>
      </c>
      <c r="AI189">
        <v>2030</v>
      </c>
    </row>
    <row r="190" spans="1:35" x14ac:dyDescent="0.2">
      <c r="A190" t="str">
        <f>'Population Definitions'!A2</f>
        <v>Population 1</v>
      </c>
      <c r="B190" t="s">
        <v>12</v>
      </c>
      <c r="C190">
        <f>IF(SUMPRODUCT(--(E190:AI190&lt;&gt;""))=0,0,"N.A.")</f>
        <v>0</v>
      </c>
      <c r="D190" t="s">
        <v>13</v>
      </c>
    </row>
    <row r="191" spans="1:35" x14ac:dyDescent="0.2">
      <c r="A191" t="str">
        <f>'Population Definitions'!A3</f>
        <v>Population 2</v>
      </c>
      <c r="B191" t="s">
        <v>12</v>
      </c>
      <c r="C191">
        <f>IF(SUMPRODUCT(--(E191:AI191&lt;&gt;""))=0,0,"N.A.")</f>
        <v>0</v>
      </c>
      <c r="D191" t="s">
        <v>13</v>
      </c>
    </row>
    <row r="193" spans="1:35" x14ac:dyDescent="0.2">
      <c r="A193" t="s">
        <v>88</v>
      </c>
      <c r="B193" t="s">
        <v>10</v>
      </c>
      <c r="C193" t="s">
        <v>11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 x14ac:dyDescent="0.2">
      <c r="A194" t="str">
        <f>'Population Definitions'!A2</f>
        <v>Population 1</v>
      </c>
      <c r="B194" t="s">
        <v>12</v>
      </c>
      <c r="C194">
        <f>IF(SUMPRODUCT(--(E194:AI194&lt;&gt;""))=0,0,"N.A.")</f>
        <v>0</v>
      </c>
      <c r="D194" t="s">
        <v>13</v>
      </c>
    </row>
    <row r="195" spans="1:35" x14ac:dyDescent="0.2">
      <c r="A195" t="str">
        <f>'Population Definitions'!A3</f>
        <v>Population 2</v>
      </c>
      <c r="B195" t="s">
        <v>12</v>
      </c>
      <c r="C195">
        <f>IF(SUMPRODUCT(--(E195:AI195&lt;&gt;""))=0,0,"N.A.")</f>
        <v>0</v>
      </c>
      <c r="D195" t="s">
        <v>13</v>
      </c>
    </row>
  </sheetData>
  <dataValidations count="9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2">
      <formula1>"Fraction"</formula1>
    </dataValidation>
    <dataValidation type="list" showInputMessage="1" showErrorMessage="1" sqref="B83">
      <formula1>"Fraction"</formula1>
    </dataValidation>
    <dataValidation type="list" showInputMessage="1" showErrorMessage="1" sqref="B86">
      <formula1>"Fraction"</formula1>
    </dataValidation>
    <dataValidation type="list" showInputMessage="1" showErrorMessage="1" sqref="B87">
      <formula1>"Fraction"</formula1>
    </dataValidation>
    <dataValidation type="list" showInputMessage="1" showErrorMessage="1" sqref="B90">
      <formula1>"Fraction"</formula1>
    </dataValidation>
    <dataValidation type="list" showInputMessage="1" showErrorMessage="1" sqref="B91">
      <formula1>"Fraction"</formula1>
    </dataValidation>
    <dataValidation type="list" showInputMessage="1" showErrorMessage="1" sqref="B94">
      <formula1>"Fraction"</formula1>
    </dataValidation>
    <dataValidation type="list" showInputMessage="1" showErrorMessage="1" sqref="B95">
      <formula1>"Fraction"</formula1>
    </dataValidation>
    <dataValidation type="list" showInputMessage="1" showErrorMessage="1" sqref="B98">
      <formula1>"Fraction"</formula1>
    </dataValidation>
    <dataValidation type="list" showInputMessage="1" showErrorMessage="1" sqref="B99">
      <formula1>"Fraction"</formula1>
    </dataValidation>
    <dataValidation type="list" showInputMessage="1" showErrorMessage="1" sqref="B102">
      <formula1>"Fraction"</formula1>
    </dataValidation>
    <dataValidation type="list" showInputMessage="1" showErrorMessage="1" sqref="B103">
      <formula1>"Fraction"</formula1>
    </dataValidation>
    <dataValidation type="list" showInputMessage="1" showErrorMessage="1" sqref="B106">
      <formula1>"Fraction"</formula1>
    </dataValidation>
    <dataValidation type="list" showInputMessage="1" showErrorMessage="1" sqref="B107">
      <formula1>"Fraction"</formula1>
    </dataValidation>
    <dataValidation type="list" showInputMessage="1" showErrorMessage="1" sqref="B110">
      <formula1>"Fraction"</formula1>
    </dataValidation>
    <dataValidation type="list" showInputMessage="1" showErrorMessage="1" sqref="B111">
      <formula1>"Fraction"</formula1>
    </dataValidation>
    <dataValidation type="list" showInputMessage="1" showErrorMessage="1" sqref="B114">
      <formula1>"Fraction"</formula1>
    </dataValidation>
    <dataValidation type="list" showInputMessage="1" showErrorMessage="1" sqref="B115">
      <formula1>"Fraction"</formula1>
    </dataValidation>
    <dataValidation type="list" showInputMessage="1" showErrorMessage="1" sqref="B118">
      <formula1>"Fraction"</formula1>
    </dataValidation>
    <dataValidation type="list" showInputMessage="1" showErrorMessage="1" sqref="B119">
      <formula1>"Fraction"</formula1>
    </dataValidation>
    <dataValidation type="list" showInputMessage="1" showErrorMessage="1" sqref="B122">
      <formula1>"Fraction"</formula1>
    </dataValidation>
    <dataValidation type="list" showInputMessage="1" showErrorMessage="1" sqref="B123">
      <formula1>"Fraction"</formula1>
    </dataValidation>
    <dataValidation type="list" showInputMessage="1" showErrorMessage="1" sqref="B126">
      <formula1>"Fraction"</formula1>
    </dataValidation>
    <dataValidation type="list" showInputMessage="1" showErrorMessage="1" sqref="B127">
      <formula1>"Fraction"</formula1>
    </dataValidation>
    <dataValidation type="list" showInputMessage="1" showErrorMessage="1" sqref="B130">
      <formula1>"Fraction"</formula1>
    </dataValidation>
    <dataValidation type="list" showInputMessage="1" showErrorMessage="1" sqref="B131">
      <formula1>"Fraction"</formula1>
    </dataValidation>
    <dataValidation type="list" showInputMessage="1" showErrorMessage="1" sqref="B134">
      <formula1>"Fraction"</formula1>
    </dataValidation>
    <dataValidation type="list" showInputMessage="1" showErrorMessage="1" sqref="B135">
      <formula1>"Fraction"</formula1>
    </dataValidation>
    <dataValidation type="list" showInputMessage="1" showErrorMessage="1" sqref="B138">
      <formula1>"Fraction"</formula1>
    </dataValidation>
    <dataValidation type="list" showInputMessage="1" showErrorMessage="1" sqref="B139">
      <formula1>"Fraction"</formula1>
    </dataValidation>
    <dataValidation type="list" showInputMessage="1" showErrorMessage="1" sqref="B142">
      <formula1>"Fraction"</formula1>
    </dataValidation>
    <dataValidation type="list" showInputMessage="1" showErrorMessage="1" sqref="B143">
      <formula1>"Fraction"</formula1>
    </dataValidation>
    <dataValidation type="list" showInputMessage="1" showErrorMessage="1" sqref="B146">
      <formula1>"Fraction"</formula1>
    </dataValidation>
    <dataValidation type="list" showInputMessage="1" showErrorMessage="1" sqref="B147">
      <formula1>"Fraction"</formula1>
    </dataValidation>
    <dataValidation type="list" showInputMessage="1" showErrorMessage="1" sqref="B150">
      <formula1>"Fraction"</formula1>
    </dataValidation>
    <dataValidation type="list" showInputMessage="1" showErrorMessage="1" sqref="B151">
      <formula1>"Fraction"</formula1>
    </dataValidation>
    <dataValidation type="list" showInputMessage="1" showErrorMessage="1" sqref="B154">
      <formula1>"Fraction"</formula1>
    </dataValidation>
    <dataValidation type="list" showInputMessage="1" showErrorMessage="1" sqref="B155">
      <formula1>"Fraction"</formula1>
    </dataValidation>
    <dataValidation type="list" showInputMessage="1" showErrorMessage="1" sqref="B158">
      <formula1>"Fraction"</formula1>
    </dataValidation>
    <dataValidation type="list" showInputMessage="1" showErrorMessage="1" sqref="B159">
      <formula1>"Fraction"</formula1>
    </dataValidation>
    <dataValidation type="list" showInputMessage="1" showErrorMessage="1" sqref="B162">
      <formula1>"Fraction"</formula1>
    </dataValidation>
    <dataValidation type="list" showInputMessage="1" showErrorMessage="1" sqref="B163">
      <formula1>"Fraction"</formula1>
    </dataValidation>
    <dataValidation type="list" showInputMessage="1" showErrorMessage="1" sqref="B166">
      <formula1>"Fraction"</formula1>
    </dataValidation>
    <dataValidation type="list" showInputMessage="1" showErrorMessage="1" sqref="B167">
      <formula1>"Fraction"</formula1>
    </dataValidation>
    <dataValidation type="list" showInputMessage="1" showErrorMessage="1" sqref="B170">
      <formula1>"Fraction"</formula1>
    </dataValidation>
    <dataValidation type="list" showInputMessage="1" showErrorMessage="1" sqref="B171">
      <formula1>"Fraction"</formula1>
    </dataValidation>
    <dataValidation type="list" showInputMessage="1" showErrorMessage="1" sqref="B174">
      <formula1>"Fraction"</formula1>
    </dataValidation>
    <dataValidation type="list" showInputMessage="1" showErrorMessage="1" sqref="B175">
      <formula1>"Fraction"</formula1>
    </dataValidation>
    <dataValidation type="list" showInputMessage="1" showErrorMessage="1" sqref="B178">
      <formula1>"Fraction"</formula1>
    </dataValidation>
    <dataValidation type="list" showInputMessage="1" showErrorMessage="1" sqref="B179">
      <formula1>"Fraction"</formula1>
    </dataValidation>
    <dataValidation type="list" showInputMessage="1" showErrorMessage="1" sqref="B182">
      <formula1>"Fraction"</formula1>
    </dataValidation>
    <dataValidation type="list" showInputMessage="1" showErrorMessage="1" sqref="B183">
      <formula1>"Fraction"</formula1>
    </dataValidation>
    <dataValidation type="list" showInputMessage="1" showErrorMessage="1" sqref="B186">
      <formula1>"Fraction"</formula1>
    </dataValidation>
    <dataValidation type="list" showInputMessage="1" showErrorMessage="1" sqref="B187">
      <formula1>"Fraction"</formula1>
    </dataValidation>
    <dataValidation type="list" showInputMessage="1" showErrorMessage="1" sqref="B190">
      <formula1>"Fraction"</formula1>
    </dataValidation>
    <dataValidation type="list" showInputMessage="1" showErrorMessage="1" sqref="B191">
      <formula1>"Fraction"</formula1>
    </dataValidation>
    <dataValidation type="list" showInputMessage="1" showErrorMessage="1" sqref="B194">
      <formula1>"Fraction"</formula1>
    </dataValidation>
    <dataValidation type="list" showInputMessage="1" showErrorMessage="1" sqref="B195">
      <formula1>"Fraction"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Transfer Definitions</vt:lpstr>
      <vt:lpstr>Transfer Details</vt:lpstr>
      <vt:lpstr>Population Sizes</vt:lpstr>
      <vt:lpstr>Prevalence</vt:lpstr>
      <vt:lpstr>Infection Rates</vt:lpstr>
      <vt:lpstr>Mortality Rates</vt:lpstr>
      <vt:lpstr>TB Disaggregation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2016-11-15T10:45:43Z</dcterms:created>
  <dcterms:modified xsi:type="dcterms:W3CDTF">2016-11-14T23:48:42Z</dcterms:modified>
</cp:coreProperties>
</file>