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Transfer Definitions" sheetId="2" r:id="rId2"/>
    <sheet name="Transfer Details" sheetId="3" r:id="rId3"/>
    <sheet name="Population Size" sheetId="4" r:id="rId4"/>
    <sheet name="Notified Cases" sheetId="5" r:id="rId5"/>
    <sheet name="Incidence" sheetId="6" r:id="rId6"/>
    <sheet name="Prevalence" sheetId="7" r:id="rId7"/>
    <sheet name="Other epidemiology" sheetId="8" r:id="rId8"/>
    <sheet name="TB disaggregation" sheetId="9" r:id="rId9"/>
    <sheet name="Latent Testing and Treatment" sheetId="10" r:id="rId10"/>
    <sheet name="Active TB Testing and Treatment" sheetId="11" r:id="rId11"/>
    <sheet name="Constants" sheetId="12" r:id="rId12"/>
    <sheet name="Epidemic Characteristics" sheetId="13" r:id="rId13"/>
    <sheet name="Cascade Parameters" sheetId="14" r:id="rId14"/>
  </sheets>
  <calcPr calcId="124519" fullCalcOnLoad="1"/>
</workbook>
</file>

<file path=xl/sharedStrings.xml><?xml version="1.0" encoding="utf-8"?>
<sst xmlns="http://schemas.openxmlformats.org/spreadsheetml/2006/main" count="3171" uniqueCount="141">
  <si>
    <t>Name</t>
  </si>
  <si>
    <t>Abbreviation</t>
  </si>
  <si>
    <t>Minimum Age</t>
  </si>
  <si>
    <t>Maximum Age</t>
  </si>
  <si>
    <t>Population 1</t>
  </si>
  <si>
    <t>Population 2</t>
  </si>
  <si>
    <t>Population 3</t>
  </si>
  <si>
    <t>Population 4</t>
  </si>
  <si>
    <t>Population 5</t>
  </si>
  <si>
    <t>Population 6</t>
  </si>
  <si>
    <t>Population 7</t>
  </si>
  <si>
    <t>Aging</t>
  </si>
  <si>
    <t>n</t>
  </si>
  <si>
    <t>Migration Type 1</t>
  </si>
  <si>
    <t>Migration Type 2</t>
  </si>
  <si>
    <t>Migration Type 3</t>
  </si>
  <si>
    <t>Format</t>
  </si>
  <si>
    <t>Assumption</t>
  </si>
  <si>
    <t>Fraction</t>
  </si>
  <si>
    <t>Number</t>
  </si>
  <si>
    <t>OR</t>
  </si>
  <si>
    <t>Total Number of Active Infections</t>
  </si>
  <si>
    <t>Population Count</t>
  </si>
  <si>
    <t>Active Prevalence</t>
  </si>
  <si>
    <t>Percentage of population tested for TB susceptibility</t>
  </si>
  <si>
    <t>Total Number of Active  New cases</t>
  </si>
  <si>
    <t>Vaccination Rate</t>
  </si>
  <si>
    <t>Infectiousness Reduction for SN</t>
  </si>
  <si>
    <t>Infectiousness Reduction for MDR</t>
  </si>
  <si>
    <t>Infectiousness Reduction for XDR</t>
  </si>
  <si>
    <t>Smear-Positive Infections</t>
  </si>
  <si>
    <t>Smear-Positive Prevalence</t>
  </si>
  <si>
    <t>Percentage of population tested for latent TB per year</t>
  </si>
  <si>
    <t>Smear-Positive New cases</t>
  </si>
  <si>
    <t>Rate of Latency Testing</t>
  </si>
  <si>
    <t>Death Rate (General)</t>
  </si>
  <si>
    <t>SP DS Infectious Count</t>
  </si>
  <si>
    <t>SP DS Infectious Prevalence</t>
  </si>
  <si>
    <t>Total number of TB-related deaths per year</t>
  </si>
  <si>
    <t>SP DS New cases</t>
  </si>
  <si>
    <t>Treatment Rate of Latent Infected</t>
  </si>
  <si>
    <t>SP MDR Infectious Count</t>
  </si>
  <si>
    <t>SP MDR Infectious Prevalence</t>
  </si>
  <si>
    <t>Number of Total DS-TB related deaths</t>
  </si>
  <si>
    <t>SP MDR New cases</t>
  </si>
  <si>
    <t>Failed Latency Treatment Cases</t>
  </si>
  <si>
    <t>SP XDR Infectious Count</t>
  </si>
  <si>
    <t>SP XDR Infectious Prevalence</t>
  </si>
  <si>
    <t>Number of Total MDR TB-related deaths</t>
  </si>
  <si>
    <t>SP XDR New cases</t>
  </si>
  <si>
    <t>Rate of Successfully Treated Latent Cases</t>
  </si>
  <si>
    <t>Smear-Negative Infections</t>
  </si>
  <si>
    <t>Smear-Negative Prevalence</t>
  </si>
  <si>
    <t>Number of Total XDR TB-related deaths</t>
  </si>
  <si>
    <t>Smear-Negative New cases</t>
  </si>
  <si>
    <t>SN DS Infectious Count</t>
  </si>
  <si>
    <t>SN DS Infectious Prevalence</t>
  </si>
  <si>
    <t>Number of SN DS-TB related deaths</t>
  </si>
  <si>
    <t>SN DS New cases</t>
  </si>
  <si>
    <t>SN MDR Infectious Count</t>
  </si>
  <si>
    <t>SN MDR Infectious Prevalence</t>
  </si>
  <si>
    <t>Number of SN MDR TB-related deaths</t>
  </si>
  <si>
    <t>SN MDR New cases</t>
  </si>
  <si>
    <t>SN XDR Infectious Count</t>
  </si>
  <si>
    <t>SN XDR Infectious Prevalence</t>
  </si>
  <si>
    <t>Number of SN XDR TB-related deaths</t>
  </si>
  <si>
    <t>SN XDR New cases</t>
  </si>
  <si>
    <t>Number of SP DS-TB related deaths</t>
  </si>
  <si>
    <t>Number of SP MDR TB-related deaths</t>
  </si>
  <si>
    <t>Number of SP XDR TB-related deaths</t>
  </si>
  <si>
    <t>Number of Births</t>
  </si>
  <si>
    <t>Latent Prevalence</t>
  </si>
  <si>
    <t>Number of people tested for latent TB per year</t>
  </si>
  <si>
    <t>Number of people tested for active TB per year</t>
  </si>
  <si>
    <t>Percentage of population tested for active TB per year</t>
  </si>
  <si>
    <t>Number of people initiating treatment for latent TB per year</t>
  </si>
  <si>
    <t>Number of people lost to follow up for latent TB per year</t>
  </si>
  <si>
    <t>Number of people successfully completing treatment for latent TB per year</t>
  </si>
  <si>
    <t>Infectiousness Reduction for Vaccinated</t>
  </si>
  <si>
    <t>Infectiousness Reduction for Latent Treated</t>
  </si>
  <si>
    <t>Infectiousness Reduction for Recovered</t>
  </si>
  <si>
    <t>Early Latency Progression Rate to Active TB</t>
  </si>
  <si>
    <t>Late Latency Progression Rate to Active TB</t>
  </si>
  <si>
    <t>Probability of Active TB from Early Latent TB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</si>
  <si>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</si>
  <si>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</si>
  <si>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</si>
  <si>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</si>
  <si>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</si>
  <si>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</si>
  <si>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Proportion</t>
  </si>
  <si>
    <t>SP Proportion of Active Infections</t>
  </si>
  <si>
    <t>SN Proportion of Active Infections</t>
  </si>
  <si>
    <t>DS Proportion of SP Infections</t>
  </si>
  <si>
    <t>MDR Proportion of SP Infections</t>
  </si>
  <si>
    <t>XDR Proportion of SP Infections</t>
  </si>
  <si>
    <t>SP DS Diagnosis Rate</t>
  </si>
  <si>
    <t>SP DS Treatment Uptake Rate</t>
  </si>
  <si>
    <t>SP DS Treatment Abandonment Rate</t>
  </si>
  <si>
    <t>SP DS Treatment Success Rate</t>
  </si>
  <si>
    <t>SP DsnMDR Escalation Rate</t>
  </si>
  <si>
    <t>SP MDR Diagnosis Rate</t>
  </si>
  <si>
    <t>SP MDR Treatment Uptake Rate</t>
  </si>
  <si>
    <t>SP MDR Treatment Abandonment Rate</t>
  </si>
  <si>
    <t>SP MDR Treatment Success Rate</t>
  </si>
  <si>
    <t>SP MDR-XDR Escalation Rate</t>
  </si>
  <si>
    <t>SP XDR Diagnosis Rate</t>
  </si>
  <si>
    <t>SP XDR Treatment Uptake Rate</t>
  </si>
  <si>
    <t>SP XDR Treatment Abandonment Rate</t>
  </si>
  <si>
    <t>SP XDR Treatment Success Rate</t>
  </si>
  <si>
    <t>SP DS Death Rate (on treatment)</t>
  </si>
  <si>
    <t>SP MDR Death Rate (on treatment)</t>
  </si>
  <si>
    <t>SP XDR Death Rate (on treatment)</t>
  </si>
  <si>
    <t>SP Death Rate Undiag/Diag no treat</t>
  </si>
  <si>
    <t>DS Proportion of SN Infections</t>
  </si>
  <si>
    <t>MDR Proportion of SN Infections</t>
  </si>
  <si>
    <t>XDR Proportion of SN Infections</t>
  </si>
  <si>
    <t>SN DS Diagnosis Rate</t>
  </si>
  <si>
    <t>SN DS Treatment Uptake Rate</t>
  </si>
  <si>
    <t>SN DS Treatment Abandonment Rate</t>
  </si>
  <si>
    <t>SN DS Treatment Success Rate</t>
  </si>
  <si>
    <t>SN DsnMDR Escalation Rate</t>
  </si>
  <si>
    <t>SN MDR Diagnosis Rate</t>
  </si>
  <si>
    <t>SN MDR Treatment Uptake Rate</t>
  </si>
  <si>
    <t>SN MDR Treatment Abandonment Rate</t>
  </si>
  <si>
    <t>SN MDR Treatment Success Rate</t>
  </si>
  <si>
    <t>SN MDR-XDR Escalation Rate</t>
  </si>
  <si>
    <t>SN XDR Diagnosis Rate</t>
  </si>
  <si>
    <t>SN XDR Treatment Uptake Rate</t>
  </si>
  <si>
    <t>SN XDR Treatment Abandonment Rate</t>
  </si>
  <si>
    <t>SN XDR Treatment Success Rate</t>
  </si>
  <si>
    <t>SN Death Rate Undiag/Diag no treat</t>
  </si>
  <si>
    <t>SN DS Death Rate (On-Treatment)</t>
  </si>
  <si>
    <t>SN MDR Death Rate (on treatment)</t>
  </si>
  <si>
    <t>SN XDR Death Rate (on treatment)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</si>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</sst>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5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tr">
        <f>LEFT(A2,3)&amp;"1"</f>
        <v>Pop1</v>
      </c>
    </row>
    <row r="3" spans="1:4">
      <c r="A3" t="s">
        <v>5</v>
      </c>
      <c r="B3" t="str">
        <f>LEFT(A3,3)&amp;"2"</f>
        <v>Pop2</v>
      </c>
    </row>
    <row r="4" spans="1:4">
      <c r="A4" t="s">
        <v>6</v>
      </c>
      <c r="B4" t="str">
        <f>LEFT(A4,3)&amp;"3"</f>
        <v>Pop3</v>
      </c>
    </row>
    <row r="5" spans="1:4">
      <c r="A5" t="s">
        <v>7</v>
      </c>
      <c r="B5" t="str">
        <f>LEFT(A5,3)&amp;"4"</f>
        <v>Pop4</v>
      </c>
    </row>
    <row r="6" spans="1:4">
      <c r="A6" t="s">
        <v>8</v>
      </c>
      <c r="B6" t="str">
        <f>LEFT(A6,3)&amp;"5"</f>
        <v>Pop5</v>
      </c>
    </row>
    <row r="7" spans="1:4">
      <c r="A7" t="s">
        <v>9</v>
      </c>
      <c r="B7" t="str">
        <f>LEFT(A7,3)&amp;"6"</f>
        <v>Pop6</v>
      </c>
    </row>
    <row r="8" spans="1:4">
      <c r="A8" t="s">
        <v>10</v>
      </c>
      <c r="B8" t="str">
        <f>LEFT(A8,3)&amp;"7"</f>
        <v>Pop7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1" width="15.7109375" customWidth="1"/>
  </cols>
  <sheetData>
    <row r="1" spans="1:8">
      <c r="A1" t="s">
        <v>11</v>
      </c>
      <c r="B1" t="str">
        <f>'Population Definitions'!$B$2</f>
        <v>Pop1</v>
      </c>
      <c r="C1" t="str">
        <f>'Population Definitions'!$B$3</f>
        <v>Pop2</v>
      </c>
      <c r="D1" t="str">
        <f>'Population Definitions'!$B$4</f>
        <v>Pop3</v>
      </c>
      <c r="E1" t="str">
        <f>'Population Definitions'!$B$5</f>
        <v>Pop4</v>
      </c>
      <c r="F1" t="str">
        <f>'Population Definitions'!$B$6</f>
        <v>Pop5</v>
      </c>
      <c r="G1" t="str">
        <f>'Population Definitions'!$B$7</f>
        <v>Pop6</v>
      </c>
      <c r="H1" t="str">
        <f>'Population Definitions'!$B$8</f>
        <v>Pop7</v>
      </c>
    </row>
    <row r="2" spans="1:8">
      <c r="A2" t="str">
        <f>'Population Definitions'!$B$2</f>
        <v>Pop1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</row>
    <row r="3" spans="1:8">
      <c r="A3" t="str">
        <f>'Population Definitions'!$B$3</f>
        <v>Pop2</v>
      </c>
      <c r="B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8">
      <c r="A4" t="str">
        <f>'Population Definitions'!$B$4</f>
        <v>Pop3</v>
      </c>
      <c r="B4" t="s">
        <v>12</v>
      </c>
      <c r="C4" t="s">
        <v>12</v>
      </c>
      <c r="E4" t="s">
        <v>12</v>
      </c>
      <c r="F4" t="s">
        <v>12</v>
      </c>
      <c r="G4" t="s">
        <v>12</v>
      </c>
      <c r="H4" t="s">
        <v>12</v>
      </c>
    </row>
    <row r="5" spans="1:8">
      <c r="A5" t="str">
        <f>'Population Definitions'!$B$5</f>
        <v>Pop4</v>
      </c>
      <c r="B5" t="s">
        <v>12</v>
      </c>
      <c r="C5" t="s">
        <v>12</v>
      </c>
      <c r="D5" t="s">
        <v>12</v>
      </c>
      <c r="F5" t="s">
        <v>12</v>
      </c>
      <c r="G5" t="s">
        <v>12</v>
      </c>
      <c r="H5" t="s">
        <v>12</v>
      </c>
    </row>
    <row r="6" spans="1:8">
      <c r="A6" t="str">
        <f>'Population Definitions'!$B$6</f>
        <v>Pop5</v>
      </c>
      <c r="B6" t="s">
        <v>12</v>
      </c>
      <c r="C6" t="s">
        <v>12</v>
      </c>
      <c r="D6" t="s">
        <v>12</v>
      </c>
      <c r="E6" t="s">
        <v>12</v>
      </c>
      <c r="G6" t="s">
        <v>12</v>
      </c>
      <c r="H6" t="s">
        <v>12</v>
      </c>
    </row>
    <row r="7" spans="1:8">
      <c r="A7" t="str">
        <f>'Population Definitions'!$B$7</f>
        <v>Pop6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H7" t="s">
        <v>12</v>
      </c>
    </row>
    <row r="8" spans="1:8">
      <c r="A8" t="str">
        <f>'Population Definitions'!$B$8</f>
        <v>Pop7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</row>
    <row r="10" spans="1:8">
      <c r="A10" t="s">
        <v>13</v>
      </c>
      <c r="B10" t="str">
        <f>'Population Definitions'!$B$2</f>
        <v>Pop1</v>
      </c>
      <c r="C10" t="str">
        <f>'Population Definitions'!$B$3</f>
        <v>Pop2</v>
      </c>
      <c r="D10" t="str">
        <f>'Population Definitions'!$B$4</f>
        <v>Pop3</v>
      </c>
      <c r="E10" t="str">
        <f>'Population Definitions'!$B$5</f>
        <v>Pop4</v>
      </c>
      <c r="F10" t="str">
        <f>'Population Definitions'!$B$6</f>
        <v>Pop5</v>
      </c>
      <c r="G10" t="str">
        <f>'Population Definitions'!$B$7</f>
        <v>Pop6</v>
      </c>
      <c r="H10" t="str">
        <f>'Population Definitions'!$B$8</f>
        <v>Pop7</v>
      </c>
    </row>
    <row r="11" spans="1:8">
      <c r="A11" t="str">
        <f>'Population Definitions'!$B$2</f>
        <v>Pop1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</row>
    <row r="12" spans="1:8">
      <c r="A12" t="str">
        <f>'Population Definitions'!$B$3</f>
        <v>Pop2</v>
      </c>
      <c r="B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</row>
    <row r="13" spans="1:8">
      <c r="A13" t="str">
        <f>'Population Definitions'!$B$4</f>
        <v>Pop3</v>
      </c>
      <c r="B13" t="s">
        <v>12</v>
      </c>
      <c r="C13" t="s">
        <v>12</v>
      </c>
      <c r="E13" t="s">
        <v>12</v>
      </c>
      <c r="F13" t="s">
        <v>12</v>
      </c>
      <c r="G13" t="s">
        <v>12</v>
      </c>
      <c r="H13" t="s">
        <v>12</v>
      </c>
    </row>
    <row r="14" spans="1:8">
      <c r="A14" t="str">
        <f>'Population Definitions'!$B$5</f>
        <v>Pop4</v>
      </c>
      <c r="B14" t="s">
        <v>12</v>
      </c>
      <c r="C14" t="s">
        <v>12</v>
      </c>
      <c r="D14" t="s">
        <v>12</v>
      </c>
      <c r="F14" t="s">
        <v>12</v>
      </c>
      <c r="G14" t="s">
        <v>12</v>
      </c>
      <c r="H14" t="s">
        <v>12</v>
      </c>
    </row>
    <row r="15" spans="1:8">
      <c r="A15" t="str">
        <f>'Population Definitions'!$B$6</f>
        <v>Pop5</v>
      </c>
      <c r="B15" t="s">
        <v>12</v>
      </c>
      <c r="C15" t="s">
        <v>12</v>
      </c>
      <c r="D15" t="s">
        <v>12</v>
      </c>
      <c r="E15" t="s">
        <v>12</v>
      </c>
      <c r="G15" t="s">
        <v>12</v>
      </c>
      <c r="H15" t="s">
        <v>12</v>
      </c>
    </row>
    <row r="16" spans="1:8">
      <c r="A16" t="str">
        <f>'Population Definitions'!$B$7</f>
        <v>Pop6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H16" t="s">
        <v>12</v>
      </c>
    </row>
    <row r="17" spans="1:8">
      <c r="A17" t="str">
        <f>'Population Definitions'!$B$8</f>
        <v>Pop7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</row>
    <row r="19" spans="1:8">
      <c r="A19" t="s">
        <v>14</v>
      </c>
      <c r="B19" t="str">
        <f>'Population Definitions'!$B$2</f>
        <v>Pop1</v>
      </c>
      <c r="C19" t="str">
        <f>'Population Definitions'!$B$3</f>
        <v>Pop2</v>
      </c>
      <c r="D19" t="str">
        <f>'Population Definitions'!$B$4</f>
        <v>Pop3</v>
      </c>
      <c r="E19" t="str">
        <f>'Population Definitions'!$B$5</f>
        <v>Pop4</v>
      </c>
      <c r="F19" t="str">
        <f>'Population Definitions'!$B$6</f>
        <v>Pop5</v>
      </c>
      <c r="G19" t="str">
        <f>'Population Definitions'!$B$7</f>
        <v>Pop6</v>
      </c>
      <c r="H19" t="str">
        <f>'Population Definitions'!$B$8</f>
        <v>Pop7</v>
      </c>
    </row>
    <row r="20" spans="1:8">
      <c r="A20" t="str">
        <f>'Population Definitions'!$B$2</f>
        <v>Pop1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</row>
    <row r="21" spans="1:8">
      <c r="A21" t="str">
        <f>'Population Definitions'!$B$3</f>
        <v>Pop2</v>
      </c>
      <c r="B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</row>
    <row r="22" spans="1:8">
      <c r="A22" t="str">
        <f>'Population Definitions'!$B$4</f>
        <v>Pop3</v>
      </c>
      <c r="B22" t="s">
        <v>12</v>
      </c>
      <c r="C22" t="s">
        <v>12</v>
      </c>
      <c r="E22" t="s">
        <v>12</v>
      </c>
      <c r="F22" t="s">
        <v>12</v>
      </c>
      <c r="G22" t="s">
        <v>12</v>
      </c>
      <c r="H22" t="s">
        <v>12</v>
      </c>
    </row>
    <row r="23" spans="1:8">
      <c r="A23" t="str">
        <f>'Population Definitions'!$B$5</f>
        <v>Pop4</v>
      </c>
      <c r="B23" t="s">
        <v>12</v>
      </c>
      <c r="C23" t="s">
        <v>12</v>
      </c>
      <c r="D23" t="s">
        <v>12</v>
      </c>
      <c r="F23" t="s">
        <v>12</v>
      </c>
      <c r="G23" t="s">
        <v>12</v>
      </c>
      <c r="H23" t="s">
        <v>12</v>
      </c>
    </row>
    <row r="24" spans="1:8">
      <c r="A24" t="str">
        <f>'Population Definitions'!$B$6</f>
        <v>Pop5</v>
      </c>
      <c r="B24" t="s">
        <v>12</v>
      </c>
      <c r="C24" t="s">
        <v>12</v>
      </c>
      <c r="D24" t="s">
        <v>12</v>
      </c>
      <c r="E24" t="s">
        <v>12</v>
      </c>
      <c r="G24" t="s">
        <v>12</v>
      </c>
      <c r="H24" t="s">
        <v>12</v>
      </c>
    </row>
    <row r="25" spans="1:8">
      <c r="A25" t="str">
        <f>'Population Definitions'!$B$7</f>
        <v>Pop6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H25" t="s">
        <v>12</v>
      </c>
    </row>
    <row r="26" spans="1:8">
      <c r="A26" t="str">
        <f>'Population Definitions'!$B$8</f>
        <v>Pop7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</row>
    <row r="28" spans="1:8">
      <c r="A28" t="s">
        <v>15</v>
      </c>
      <c r="B28" t="str">
        <f>'Population Definitions'!$B$2</f>
        <v>Pop1</v>
      </c>
      <c r="C28" t="str">
        <f>'Population Definitions'!$B$3</f>
        <v>Pop2</v>
      </c>
      <c r="D28" t="str">
        <f>'Population Definitions'!$B$4</f>
        <v>Pop3</v>
      </c>
      <c r="E28" t="str">
        <f>'Population Definitions'!$B$5</f>
        <v>Pop4</v>
      </c>
      <c r="F28" t="str">
        <f>'Population Definitions'!$B$6</f>
        <v>Pop5</v>
      </c>
      <c r="G28" t="str">
        <f>'Population Definitions'!$B$7</f>
        <v>Pop6</v>
      </c>
      <c r="H28" t="str">
        <f>'Population Definitions'!$B$8</f>
        <v>Pop7</v>
      </c>
    </row>
    <row r="29" spans="1:8">
      <c r="A29" t="str">
        <f>'Population Definitions'!$B$2</f>
        <v>Pop1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</row>
    <row r="30" spans="1:8">
      <c r="A30" t="str">
        <f>'Population Definitions'!$B$3</f>
        <v>Pop2</v>
      </c>
      <c r="B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</row>
    <row r="31" spans="1:8">
      <c r="A31" t="str">
        <f>'Population Definitions'!$B$4</f>
        <v>Pop3</v>
      </c>
      <c r="B31" t="s">
        <v>12</v>
      </c>
      <c r="C31" t="s">
        <v>12</v>
      </c>
      <c r="E31" t="s">
        <v>12</v>
      </c>
      <c r="F31" t="s">
        <v>12</v>
      </c>
      <c r="G31" t="s">
        <v>12</v>
      </c>
      <c r="H31" t="s">
        <v>12</v>
      </c>
    </row>
    <row r="32" spans="1:8">
      <c r="A32" t="str">
        <f>'Population Definitions'!$B$5</f>
        <v>Pop4</v>
      </c>
      <c r="B32" t="s">
        <v>12</v>
      </c>
      <c r="C32" t="s">
        <v>12</v>
      </c>
      <c r="D32" t="s">
        <v>12</v>
      </c>
      <c r="F32" t="s">
        <v>12</v>
      </c>
      <c r="G32" t="s">
        <v>12</v>
      </c>
      <c r="H32" t="s">
        <v>12</v>
      </c>
    </row>
    <row r="33" spans="1:8">
      <c r="A33" t="str">
        <f>'Population Definitions'!$B$6</f>
        <v>Pop5</v>
      </c>
      <c r="B33" t="s">
        <v>12</v>
      </c>
      <c r="C33" t="s">
        <v>12</v>
      </c>
      <c r="D33" t="s">
        <v>12</v>
      </c>
      <c r="E33" t="s">
        <v>12</v>
      </c>
      <c r="G33" t="s">
        <v>12</v>
      </c>
      <c r="H33" t="s">
        <v>12</v>
      </c>
    </row>
    <row r="34" spans="1:8">
      <c r="A34" t="str">
        <f>'Population Definitions'!$B$7</f>
        <v>Pop6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H34" t="s">
        <v>12</v>
      </c>
    </row>
    <row r="35" spans="1:8">
      <c r="A35" t="str">
        <f>'Population Definitions'!$B$8</f>
        <v>Pop7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</row>
  </sheetData>
  <dataValidations count="196">
    <dataValidation type="list" showInputMessage="1" showErrorMessage="1" sqref="B2">
      <formula1>""</formula1>
    </dataValidation>
    <dataValidation type="list" showInputMessage="1" showErrorMessage="1" sqref="C2">
      <formula1>"n,y"</formula1>
    </dataValidation>
    <dataValidation type="list" showInputMessage="1" showErrorMessage="1" sqref="D2">
      <formula1>"n,y"</formula1>
    </dataValidation>
    <dataValidation type="list" showInputMessage="1" showErrorMessage="1" sqref="E2">
      <formula1>"n,y"</formula1>
    </dataValidation>
    <dataValidation type="list" showInputMessage="1" showErrorMessage="1" sqref="F2">
      <formula1>"n,y"</formula1>
    </dataValidation>
    <dataValidation type="list" showInputMessage="1" showErrorMessage="1" sqref="G2">
      <formula1>"n,y"</formula1>
    </dataValidation>
    <dataValidation type="list" showInputMessage="1" showErrorMessage="1" sqref="H2">
      <formula1>"n,y"</formula1>
    </dataValidation>
    <dataValidation type="list" showInputMessage="1" showErrorMessage="1" sqref="B3">
      <formula1>"n,y"</formula1>
    </dataValidation>
    <dataValidation type="list" showInputMessage="1" showErrorMessage="1" sqref="C3">
      <formula1>""</formula1>
    </dataValidation>
    <dataValidation type="list" showInputMessage="1" showErrorMessage="1" sqref="D3">
      <formula1>"n,y"</formula1>
    </dataValidation>
    <dataValidation type="list" showInputMessage="1" showErrorMessage="1" sqref="E3">
      <formula1>"n,y"</formula1>
    </dataValidation>
    <dataValidation type="list" showInputMessage="1" showErrorMessage="1" sqref="F3">
      <formula1>"n,y"</formula1>
    </dataValidation>
    <dataValidation type="list" showInputMessage="1" showErrorMessage="1" sqref="G3">
      <formula1>"n,y"</formula1>
    </dataValidation>
    <dataValidation type="list" showInputMessage="1" showErrorMessage="1" sqref="H3">
      <formula1>"n,y"</formula1>
    </dataValidation>
    <dataValidation type="list" showInputMessage="1" showErrorMessage="1" sqref="B4">
      <formula1>"n,y"</formula1>
    </dataValidation>
    <dataValidation type="list" showInputMessage="1" showErrorMessage="1" sqref="C4">
      <formula1>"n,y"</formula1>
    </dataValidation>
    <dataValidation type="list" showInputMessage="1" showErrorMessage="1" sqref="D4">
      <formula1>""</formula1>
    </dataValidation>
    <dataValidation type="list" showInputMessage="1" showErrorMessage="1" sqref="E4">
      <formula1>"n,y"</formula1>
    </dataValidation>
    <dataValidation type="list" showInputMessage="1" showErrorMessage="1" sqref="F4">
      <formula1>"n,y"</formula1>
    </dataValidation>
    <dataValidation type="list" showInputMessage="1" showErrorMessage="1" sqref="G4">
      <formula1>"n,y"</formula1>
    </dataValidation>
    <dataValidation type="list" showInputMessage="1" showErrorMessage="1" sqref="H4">
      <formula1>"n,y"</formula1>
    </dataValidation>
    <dataValidation type="list" showInputMessage="1" showErrorMessage="1" sqref="B5">
      <formula1>"n,y"</formula1>
    </dataValidation>
    <dataValidation type="list" showInputMessage="1" showErrorMessage="1" sqref="C5">
      <formula1>"n,y"</formula1>
    </dataValidation>
    <dataValidation type="list" showInputMessage="1" showErrorMessage="1" sqref="D5">
      <formula1>"n,y"</formula1>
    </dataValidation>
    <dataValidation type="list" showInputMessage="1" showErrorMessage="1" sqref="E5">
      <formula1>""</formula1>
    </dataValidation>
    <dataValidation type="list" showInputMessage="1" showErrorMessage="1" sqref="F5">
      <formula1>"n,y"</formula1>
    </dataValidation>
    <dataValidation type="list" showInputMessage="1" showErrorMessage="1" sqref="G5">
      <formula1>"n,y"</formula1>
    </dataValidation>
    <dataValidation type="list" showInputMessage="1" showErrorMessage="1" sqref="H5">
      <formula1>"n,y"</formula1>
    </dataValidation>
    <dataValidation type="list" showInputMessage="1" showErrorMessage="1" sqref="B6">
      <formula1>"n,y"</formula1>
    </dataValidation>
    <dataValidation type="list" showInputMessage="1" showErrorMessage="1" sqref="C6">
      <formula1>"n,y"</formula1>
    </dataValidation>
    <dataValidation type="list" showInputMessage="1" showErrorMessage="1" sqref="D6">
      <formula1>"n,y"</formula1>
    </dataValidation>
    <dataValidation type="list" showInputMessage="1" showErrorMessage="1" sqref="E6">
      <formula1>"n,y"</formula1>
    </dataValidation>
    <dataValidation type="list" showInputMessage="1" showErrorMessage="1" sqref="F6">
      <formula1>""</formula1>
    </dataValidation>
    <dataValidation type="list" showInputMessage="1" showErrorMessage="1" sqref="G6">
      <formula1>"n,y"</formula1>
    </dataValidation>
    <dataValidation type="list" showInputMessage="1" showErrorMessage="1" sqref="H6">
      <formula1>"n,y"</formula1>
    </dataValidation>
    <dataValidation type="list" showInputMessage="1" showErrorMessage="1" sqref="B7">
      <formula1>"n,y"</formula1>
    </dataValidation>
    <dataValidation type="list" showInputMessage="1" showErrorMessage="1" sqref="C7">
      <formula1>"n,y"</formula1>
    </dataValidation>
    <dataValidation type="list" showInputMessage="1" showErrorMessage="1" sqref="D7">
      <formula1>"n,y"</formula1>
    </dataValidation>
    <dataValidation type="list" showInputMessage="1" showErrorMessage="1" sqref="E7">
      <formula1>"n,y"</formula1>
    </dataValidation>
    <dataValidation type="list" showInputMessage="1" showErrorMessage="1" sqref="F7">
      <formula1>"n,y"</formula1>
    </dataValidation>
    <dataValidation type="list" showInputMessage="1" showErrorMessage="1" sqref="G7">
      <formula1>""</formula1>
    </dataValidation>
    <dataValidation type="list" showInputMessage="1" showErrorMessage="1" sqref="H7">
      <formula1>"n,y"</formula1>
    </dataValidation>
    <dataValidation type="list" showInputMessage="1" showErrorMessage="1" sqref="B8">
      <formula1>"n,y"</formula1>
    </dataValidation>
    <dataValidation type="list" showInputMessage="1" showErrorMessage="1" sqref="C8">
      <formula1>"n,y"</formula1>
    </dataValidation>
    <dataValidation type="list" showInputMessage="1" showErrorMessage="1" sqref="D8">
      <formula1>"n,y"</formula1>
    </dataValidation>
    <dataValidation type="list" showInputMessage="1" showErrorMessage="1" sqref="E8">
      <formula1>"n,y"</formula1>
    </dataValidation>
    <dataValidation type="list" showInputMessage="1" showErrorMessage="1" sqref="F8">
      <formula1>"n,y"</formula1>
    </dataValidation>
    <dataValidation type="list" showInputMessage="1" showErrorMessage="1" sqref="G8">
      <formula1>"n,y"</formula1>
    </dataValidation>
    <dataValidation type="list" showInputMessage="1" showErrorMessage="1" sqref="H8">
      <formula1>""</formula1>
    </dataValidation>
    <dataValidation type="list" showInputMessage="1" showErrorMessage="1" sqref="B11">
      <formula1>""</formula1>
    </dataValidation>
    <dataValidation type="list" showInputMessage="1" showErrorMessage="1" sqref="C11">
      <formula1>"n,y"</formula1>
    </dataValidation>
    <dataValidation type="list" showInputMessage="1" showErrorMessage="1" sqref="D11">
      <formula1>"n,y"</formula1>
    </dataValidation>
    <dataValidation type="list" showInputMessage="1" showErrorMessage="1" sqref="E11">
      <formula1>"n,y"</formula1>
    </dataValidation>
    <dataValidation type="list" showInputMessage="1" showErrorMessage="1" sqref="F11">
      <formula1>"n,y"</formula1>
    </dataValidation>
    <dataValidation type="list" showInputMessage="1" showErrorMessage="1" sqref="G11">
      <formula1>"n,y"</formula1>
    </dataValidation>
    <dataValidation type="list" showInputMessage="1" showErrorMessage="1" sqref="H11">
      <formula1>"n,y"</formula1>
    </dataValidation>
    <dataValidation type="list" showInputMessage="1" showErrorMessage="1" sqref="B12">
      <formula1>"n,y"</formula1>
    </dataValidation>
    <dataValidation type="list" showInputMessage="1" showErrorMessage="1" sqref="C12">
      <formula1>""</formula1>
    </dataValidation>
    <dataValidation type="list" showInputMessage="1" showErrorMessage="1" sqref="D12">
      <formula1>"n,y"</formula1>
    </dataValidation>
    <dataValidation type="list" showInputMessage="1" showErrorMessage="1" sqref="E12">
      <formula1>"n,y"</formula1>
    </dataValidation>
    <dataValidation type="list" showInputMessage="1" showErrorMessage="1" sqref="F12">
      <formula1>"n,y"</formula1>
    </dataValidation>
    <dataValidation type="list" showInputMessage="1" showErrorMessage="1" sqref="G12">
      <formula1>"n,y"</formula1>
    </dataValidation>
    <dataValidation type="list" showInputMessage="1" showErrorMessage="1" sqref="H12">
      <formula1>"n,y"</formula1>
    </dataValidation>
    <dataValidation type="list" showInputMessage="1" showErrorMessage="1" sqref="B13">
      <formula1>"n,y"</formula1>
    </dataValidation>
    <dataValidation type="list" showInputMessage="1" showErrorMessage="1" sqref="C13">
      <formula1>"n,y"</formula1>
    </dataValidation>
    <dataValidation type="list" showInputMessage="1" showErrorMessage="1" sqref="D13">
      <formula1>""</formula1>
    </dataValidation>
    <dataValidation type="list" showInputMessage="1" showErrorMessage="1" sqref="E13">
      <formula1>"n,y"</formula1>
    </dataValidation>
    <dataValidation type="list" showInputMessage="1" showErrorMessage="1" sqref="F13">
      <formula1>"n,y"</formula1>
    </dataValidation>
    <dataValidation type="list" showInputMessage="1" showErrorMessage="1" sqref="G13">
      <formula1>"n,y"</formula1>
    </dataValidation>
    <dataValidation type="list" showInputMessage="1" showErrorMessage="1" sqref="H13">
      <formula1>"n,y"</formula1>
    </dataValidation>
    <dataValidation type="list" showInputMessage="1" showErrorMessage="1" sqref="B14">
      <formula1>"n,y"</formula1>
    </dataValidation>
    <dataValidation type="list" showInputMessage="1" showErrorMessage="1" sqref="C14">
      <formula1>"n,y"</formula1>
    </dataValidation>
    <dataValidation type="list" showInputMessage="1" showErrorMessage="1" sqref="D14">
      <formula1>"n,y"</formula1>
    </dataValidation>
    <dataValidation type="list" showInputMessage="1" showErrorMessage="1" sqref="E14">
      <formula1>""</formula1>
    </dataValidation>
    <dataValidation type="list" showInputMessage="1" showErrorMessage="1" sqref="F14">
      <formula1>"n,y"</formula1>
    </dataValidation>
    <dataValidation type="list" showInputMessage="1" showErrorMessage="1" sqref="G14">
      <formula1>"n,y"</formula1>
    </dataValidation>
    <dataValidation type="list" showInputMessage="1" showErrorMessage="1" sqref="H14">
      <formula1>"n,y"</formula1>
    </dataValidation>
    <dataValidation type="list" showInputMessage="1" showErrorMessage="1" sqref="B15">
      <formula1>"n,y"</formula1>
    </dataValidation>
    <dataValidation type="list" showInputMessage="1" showErrorMessage="1" sqref="C15">
      <formula1>"n,y"</formula1>
    </dataValidation>
    <dataValidation type="list" showInputMessage="1" showErrorMessage="1" sqref="D15">
      <formula1>"n,y"</formula1>
    </dataValidation>
    <dataValidation type="list" showInputMessage="1" showErrorMessage="1" sqref="E15">
      <formula1>"n,y"</formula1>
    </dataValidation>
    <dataValidation type="list" showInputMessage="1" showErrorMessage="1" sqref="F15">
      <formula1>""</formula1>
    </dataValidation>
    <dataValidation type="list" showInputMessage="1" showErrorMessage="1" sqref="G15">
      <formula1>"n,y"</formula1>
    </dataValidation>
    <dataValidation type="list" showInputMessage="1" showErrorMessage="1" sqref="H15">
      <formula1>"n,y"</formula1>
    </dataValidation>
    <dataValidation type="list" showInputMessage="1" showErrorMessage="1" sqref="B16">
      <formula1>"n,y"</formula1>
    </dataValidation>
    <dataValidation type="list" showInputMessage="1" showErrorMessage="1" sqref="C16">
      <formula1>"n,y"</formula1>
    </dataValidation>
    <dataValidation type="list" showInputMessage="1" showErrorMessage="1" sqref="D16">
      <formula1>"n,y"</formula1>
    </dataValidation>
    <dataValidation type="list" showInputMessage="1" showErrorMessage="1" sqref="E16">
      <formula1>"n,y"</formula1>
    </dataValidation>
    <dataValidation type="list" showInputMessage="1" showErrorMessage="1" sqref="F16">
      <formula1>"n,y"</formula1>
    </dataValidation>
    <dataValidation type="list" showInputMessage="1" showErrorMessage="1" sqref="G16">
      <formula1>""</formula1>
    </dataValidation>
    <dataValidation type="list" showInputMessage="1" showErrorMessage="1" sqref="H16">
      <formula1>"n,y"</formula1>
    </dataValidation>
    <dataValidation type="list" showInputMessage="1" showErrorMessage="1" sqref="B17">
      <formula1>"n,y"</formula1>
    </dataValidation>
    <dataValidation type="list" showInputMessage="1" showErrorMessage="1" sqref="C17">
      <formula1>"n,y"</formula1>
    </dataValidation>
    <dataValidation type="list" showInputMessage="1" showErrorMessage="1" sqref="D17">
      <formula1>"n,y"</formula1>
    </dataValidation>
    <dataValidation type="list" showInputMessage="1" showErrorMessage="1" sqref="E17">
      <formula1>"n,y"</formula1>
    </dataValidation>
    <dataValidation type="list" showInputMessage="1" showErrorMessage="1" sqref="F17">
      <formula1>"n,y"</formula1>
    </dataValidation>
    <dataValidation type="list" showInputMessage="1" showErrorMessage="1" sqref="G17">
      <formula1>"n,y"</formula1>
    </dataValidation>
    <dataValidation type="list" showInputMessage="1" showErrorMessage="1" sqref="H17">
      <formula1>""</formula1>
    </dataValidation>
    <dataValidation type="list" showInputMessage="1" showErrorMessage="1" sqref="B20">
      <formula1>""</formula1>
    </dataValidation>
    <dataValidation type="list" showInputMessage="1" showErrorMessage="1" sqref="C20">
      <formula1>"n,y"</formula1>
    </dataValidation>
    <dataValidation type="list" showInputMessage="1" showErrorMessage="1" sqref="D20">
      <formula1>"n,y"</formula1>
    </dataValidation>
    <dataValidation type="list" showInputMessage="1" showErrorMessage="1" sqref="E20">
      <formula1>"n,y"</formula1>
    </dataValidation>
    <dataValidation type="list" showInputMessage="1" showErrorMessage="1" sqref="F20">
      <formula1>"n,y"</formula1>
    </dataValidation>
    <dataValidation type="list" showInputMessage="1" showErrorMessage="1" sqref="G20">
      <formula1>"n,y"</formula1>
    </dataValidation>
    <dataValidation type="list" showInputMessage="1" showErrorMessage="1" sqref="H20">
      <formula1>"n,y"</formula1>
    </dataValidation>
    <dataValidation type="list" showInputMessage="1" showErrorMessage="1" sqref="B21">
      <formula1>"n,y"</formula1>
    </dataValidation>
    <dataValidation type="list" showInputMessage="1" showErrorMessage="1" sqref="C21">
      <formula1>""</formula1>
    </dataValidation>
    <dataValidation type="list" showInputMessage="1" showErrorMessage="1" sqref="D21">
      <formula1>"n,y"</formula1>
    </dataValidation>
    <dataValidation type="list" showInputMessage="1" showErrorMessage="1" sqref="E21">
      <formula1>"n,y"</formula1>
    </dataValidation>
    <dataValidation type="list" showInputMessage="1" showErrorMessage="1" sqref="F21">
      <formula1>"n,y"</formula1>
    </dataValidation>
    <dataValidation type="list" showInputMessage="1" showErrorMessage="1" sqref="G21">
      <formula1>"n,y"</formula1>
    </dataValidation>
    <dataValidation type="list" showInputMessage="1" showErrorMessage="1" sqref="H21">
      <formula1>"n,y"</formula1>
    </dataValidation>
    <dataValidation type="list" showInputMessage="1" showErrorMessage="1" sqref="B22">
      <formula1>"n,y"</formula1>
    </dataValidation>
    <dataValidation type="list" showInputMessage="1" showErrorMessage="1" sqref="C22">
      <formula1>"n,y"</formula1>
    </dataValidation>
    <dataValidation type="list" showInputMessage="1" showErrorMessage="1" sqref="D22">
      <formula1>""</formula1>
    </dataValidation>
    <dataValidation type="list" showInputMessage="1" showErrorMessage="1" sqref="E22">
      <formula1>"n,y"</formula1>
    </dataValidation>
    <dataValidation type="list" showInputMessage="1" showErrorMessage="1" sqref="F22">
      <formula1>"n,y"</formula1>
    </dataValidation>
    <dataValidation type="list" showInputMessage="1" showErrorMessage="1" sqref="G22">
      <formula1>"n,y"</formula1>
    </dataValidation>
    <dataValidation type="list" showInputMessage="1" showErrorMessage="1" sqref="H22">
      <formula1>"n,y"</formula1>
    </dataValidation>
    <dataValidation type="list" showInputMessage="1" showErrorMessage="1" sqref="B23">
      <formula1>"n,y"</formula1>
    </dataValidation>
    <dataValidation type="list" showInputMessage="1" showErrorMessage="1" sqref="C23">
      <formula1>"n,y"</formula1>
    </dataValidation>
    <dataValidation type="list" showInputMessage="1" showErrorMessage="1" sqref="D23">
      <formula1>"n,y"</formula1>
    </dataValidation>
    <dataValidation type="list" showInputMessage="1" showErrorMessage="1" sqref="E23">
      <formula1>""</formula1>
    </dataValidation>
    <dataValidation type="list" showInputMessage="1" showErrorMessage="1" sqref="F23">
      <formula1>"n,y"</formula1>
    </dataValidation>
    <dataValidation type="list" showInputMessage="1" showErrorMessage="1" sqref="G23">
      <formula1>"n,y"</formula1>
    </dataValidation>
    <dataValidation type="list" showInputMessage="1" showErrorMessage="1" sqref="H23">
      <formula1>"n,y"</formula1>
    </dataValidation>
    <dataValidation type="list" showInputMessage="1" showErrorMessage="1" sqref="B24">
      <formula1>"n,y"</formula1>
    </dataValidation>
    <dataValidation type="list" showInputMessage="1" showErrorMessage="1" sqref="C24">
      <formula1>"n,y"</formula1>
    </dataValidation>
    <dataValidation type="list" showInputMessage="1" showErrorMessage="1" sqref="D24">
      <formula1>"n,y"</formula1>
    </dataValidation>
    <dataValidation type="list" showInputMessage="1" showErrorMessage="1" sqref="E24">
      <formula1>"n,y"</formula1>
    </dataValidation>
    <dataValidation type="list" showInputMessage="1" showErrorMessage="1" sqref="F24">
      <formula1>""</formula1>
    </dataValidation>
    <dataValidation type="list" showInputMessage="1" showErrorMessage="1" sqref="G24">
      <formula1>"n,y"</formula1>
    </dataValidation>
    <dataValidation type="list" showInputMessage="1" showErrorMessage="1" sqref="H24">
      <formula1>"n,y"</formula1>
    </dataValidation>
    <dataValidation type="list" showInputMessage="1" showErrorMessage="1" sqref="B25">
      <formula1>"n,y"</formula1>
    </dataValidation>
    <dataValidation type="list" showInputMessage="1" showErrorMessage="1" sqref="C25">
      <formula1>"n,y"</formula1>
    </dataValidation>
    <dataValidation type="list" showInputMessage="1" showErrorMessage="1" sqref="D25">
      <formula1>"n,y"</formula1>
    </dataValidation>
    <dataValidation type="list" showInputMessage="1" showErrorMessage="1" sqref="E25">
      <formula1>"n,y"</formula1>
    </dataValidation>
    <dataValidation type="list" showInputMessage="1" showErrorMessage="1" sqref="F25">
      <formula1>"n,y"</formula1>
    </dataValidation>
    <dataValidation type="list" showInputMessage="1" showErrorMessage="1" sqref="G25">
      <formula1>""</formula1>
    </dataValidation>
    <dataValidation type="list" showInputMessage="1" showErrorMessage="1" sqref="H25">
      <formula1>"n,y"</formula1>
    </dataValidation>
    <dataValidation type="list" showInputMessage="1" showErrorMessage="1" sqref="B26">
      <formula1>"n,y"</formula1>
    </dataValidation>
    <dataValidation type="list" showInputMessage="1" showErrorMessage="1" sqref="C26">
      <formula1>"n,y"</formula1>
    </dataValidation>
    <dataValidation type="list" showInputMessage="1" showErrorMessage="1" sqref="D26">
      <formula1>"n,y"</formula1>
    </dataValidation>
    <dataValidation type="list" showInputMessage="1" showErrorMessage="1" sqref="E26">
      <formula1>"n,y"</formula1>
    </dataValidation>
    <dataValidation type="list" showInputMessage="1" showErrorMessage="1" sqref="F26">
      <formula1>"n,y"</formula1>
    </dataValidation>
    <dataValidation type="list" showInputMessage="1" showErrorMessage="1" sqref="G26">
      <formula1>"n,y"</formula1>
    </dataValidation>
    <dataValidation type="list" showInputMessage="1" showErrorMessage="1" sqref="H26">
      <formula1>""</formula1>
    </dataValidation>
    <dataValidation type="list" showInputMessage="1" showErrorMessage="1" sqref="B29">
      <formula1>""</formula1>
    </dataValidation>
    <dataValidation type="list" showInputMessage="1" showErrorMessage="1" sqref="C29">
      <formula1>"n,y"</formula1>
    </dataValidation>
    <dataValidation type="list" showInputMessage="1" showErrorMessage="1" sqref="D29">
      <formula1>"n,y"</formula1>
    </dataValidation>
    <dataValidation type="list" showInputMessage="1" showErrorMessage="1" sqref="E29">
      <formula1>"n,y"</formula1>
    </dataValidation>
    <dataValidation type="list" showInputMessage="1" showErrorMessage="1" sqref="F29">
      <formula1>"n,y"</formula1>
    </dataValidation>
    <dataValidation type="list" showInputMessage="1" showErrorMessage="1" sqref="G29">
      <formula1>"n,y"</formula1>
    </dataValidation>
    <dataValidation type="list" showInputMessage="1" showErrorMessage="1" sqref="H29">
      <formula1>"n,y"</formula1>
    </dataValidation>
    <dataValidation type="list" showInputMessage="1" showErrorMessage="1" sqref="B30">
      <formula1>"n,y"</formula1>
    </dataValidation>
    <dataValidation type="list" showInputMessage="1" showErrorMessage="1" sqref="C30">
      <formula1>""</formula1>
    </dataValidation>
    <dataValidation type="list" showInputMessage="1" showErrorMessage="1" sqref="D30">
      <formula1>"n,y"</formula1>
    </dataValidation>
    <dataValidation type="list" showInputMessage="1" showErrorMessage="1" sqref="E30">
      <formula1>"n,y"</formula1>
    </dataValidation>
    <dataValidation type="list" showInputMessage="1" showErrorMessage="1" sqref="F30">
      <formula1>"n,y"</formula1>
    </dataValidation>
    <dataValidation type="list" showInputMessage="1" showErrorMessage="1" sqref="G30">
      <formula1>"n,y"</formula1>
    </dataValidation>
    <dataValidation type="list" showInputMessage="1" showErrorMessage="1" sqref="H30">
      <formula1>"n,y"</formula1>
    </dataValidation>
    <dataValidation type="list" showInputMessage="1" showErrorMessage="1" sqref="B31">
      <formula1>"n,y"</formula1>
    </dataValidation>
    <dataValidation type="list" showInputMessage="1" showErrorMessage="1" sqref="C31">
      <formula1>"n,y"</formula1>
    </dataValidation>
    <dataValidation type="list" showInputMessage="1" showErrorMessage="1" sqref="D31">
      <formula1>""</formula1>
    </dataValidation>
    <dataValidation type="list" showInputMessage="1" showErrorMessage="1" sqref="E31">
      <formula1>"n,y"</formula1>
    </dataValidation>
    <dataValidation type="list" showInputMessage="1" showErrorMessage="1" sqref="F31">
      <formula1>"n,y"</formula1>
    </dataValidation>
    <dataValidation type="list" showInputMessage="1" showErrorMessage="1" sqref="G31">
      <formula1>"n,y"</formula1>
    </dataValidation>
    <dataValidation type="list" showInputMessage="1" showErrorMessage="1" sqref="H31">
      <formula1>"n,y"</formula1>
    </dataValidation>
    <dataValidation type="list" showInputMessage="1" showErrorMessage="1" sqref="B32">
      <formula1>"n,y"</formula1>
    </dataValidation>
    <dataValidation type="list" showInputMessage="1" showErrorMessage="1" sqref="C32">
      <formula1>"n,y"</formula1>
    </dataValidation>
    <dataValidation type="list" showInputMessage="1" showErrorMessage="1" sqref="D32">
      <formula1>"n,y"</formula1>
    </dataValidation>
    <dataValidation type="list" showInputMessage="1" showErrorMessage="1" sqref="E32">
      <formula1>""</formula1>
    </dataValidation>
    <dataValidation type="list" showInputMessage="1" showErrorMessage="1" sqref="F32">
      <formula1>"n,y"</formula1>
    </dataValidation>
    <dataValidation type="list" showInputMessage="1" showErrorMessage="1" sqref="G32">
      <formula1>"n,y"</formula1>
    </dataValidation>
    <dataValidation type="list" showInputMessage="1" showErrorMessage="1" sqref="H32">
      <formula1>"n,y"</formula1>
    </dataValidation>
    <dataValidation type="list" showInputMessage="1" showErrorMessage="1" sqref="B33">
      <formula1>"n,y"</formula1>
    </dataValidation>
    <dataValidation type="list" showInputMessage="1" showErrorMessage="1" sqref="C33">
      <formula1>"n,y"</formula1>
    </dataValidation>
    <dataValidation type="list" showInputMessage="1" showErrorMessage="1" sqref="D33">
      <formula1>"n,y"</formula1>
    </dataValidation>
    <dataValidation type="list" showInputMessage="1" showErrorMessage="1" sqref="E33">
      <formula1>"n,y"</formula1>
    </dataValidation>
    <dataValidation type="list" showInputMessage="1" showErrorMessage="1" sqref="F33">
      <formula1>""</formula1>
    </dataValidation>
    <dataValidation type="list" showInputMessage="1" showErrorMessage="1" sqref="G33">
      <formula1>"n,y"</formula1>
    </dataValidation>
    <dataValidation type="list" showInputMessage="1" showErrorMessage="1" sqref="H33">
      <formula1>"n,y"</formula1>
    </dataValidation>
    <dataValidation type="list" showInputMessage="1" showErrorMessage="1" sqref="B34">
      <formula1>"n,y"</formula1>
    </dataValidation>
    <dataValidation type="list" showInputMessage="1" showErrorMessage="1" sqref="C34">
      <formula1>"n,y"</formula1>
    </dataValidation>
    <dataValidation type="list" showInputMessage="1" showErrorMessage="1" sqref="D34">
      <formula1>"n,y"</formula1>
    </dataValidation>
    <dataValidation type="list" showInputMessage="1" showErrorMessage="1" sqref="E34">
      <formula1>"n,y"</formula1>
    </dataValidation>
    <dataValidation type="list" showInputMessage="1" showErrorMessage="1" sqref="F34">
      <formula1>"n,y"</formula1>
    </dataValidation>
    <dataValidation type="list" showInputMessage="1" showErrorMessage="1" sqref="G34">
      <formula1>""</formula1>
    </dataValidation>
    <dataValidation type="list" showInputMessage="1" showErrorMessage="1" sqref="H34">
      <formula1>"n,y"</formula1>
    </dataValidation>
    <dataValidation type="list" showInputMessage="1" showErrorMessage="1" sqref="B35">
      <formula1>"n,y"</formula1>
    </dataValidation>
    <dataValidation type="list" showInputMessage="1" showErrorMessage="1" sqref="C35">
      <formula1>"n,y"</formula1>
    </dataValidation>
    <dataValidation type="list" showInputMessage="1" showErrorMessage="1" sqref="D35">
      <formula1>"n,y"</formula1>
    </dataValidation>
    <dataValidation type="list" showInputMessage="1" showErrorMessage="1" sqref="E35">
      <formula1>"n,y"</formula1>
    </dataValidation>
    <dataValidation type="list" showInputMessage="1" showErrorMessage="1" sqref="F35">
      <formula1>"n,y"</formula1>
    </dataValidation>
    <dataValidation type="list" showInputMessage="1" showErrorMessage="1" sqref="G35">
      <formula1>"n,y"</formula1>
    </dataValidation>
    <dataValidation type="list" showInputMessage="1" showErrorMessage="1" sqref="H35">
      <formula1>""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31"/>
  <sheetViews>
    <sheetView workbookViewId="0"/>
  </sheetViews>
  <sheetFormatPr defaultRowHeight="15"/>
  <cols>
    <col min="1" max="1" width="15.7109375" customWidth="1"/>
    <col min="3" max="3" width="15.7109375" customWidth="1"/>
    <col min="4" max="5" width="10.7109375" customWidth="1"/>
  </cols>
  <sheetData>
    <row r="1" spans="1:22">
      <c r="A1" t="str">
        <f>'Transfer Definitions'!A10</f>
        <v>Migration Type 1</v>
      </c>
      <c r="D1" t="s">
        <v>16</v>
      </c>
      <c r="E1" t="s">
        <v>17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</row>
    <row r="2" spans="1:22">
      <c r="A2" t="str">
        <f>IF('Transfer Definitions'!C11="y",'Population Definitions'!$A$2,"...")</f>
        <v>...</v>
      </c>
      <c r="B2" t="str">
        <f>IF('Transfer Definitions'!C11="y","---&gt;","")</f>
        <v/>
      </c>
      <c r="C2" t="str">
        <f>IF('Transfer Definitions'!C11="y",'Population Definitions'!$A$3,"")</f>
        <v/>
      </c>
      <c r="D2" t="str">
        <f>IF(A2&lt;&gt;"...","Fraction","")</f>
        <v/>
      </c>
      <c r="E2" t="str">
        <f>IF(A2&lt;&gt;"...",IF(SUMPRODUCT(--(G2:V2&lt;&gt;""))=0,0.000000,"N.A."),"")</f>
        <v/>
      </c>
      <c r="F2" t="str">
        <f>IF(A2&lt;&gt;"...","OR","")</f>
        <v/>
      </c>
    </row>
    <row r="3" spans="1:22">
      <c r="A3" t="str">
        <f>IF('Transfer Definitions'!D11="y",'Population Definitions'!$A$2,"...")</f>
        <v>...</v>
      </c>
      <c r="B3" t="str">
        <f>IF('Transfer Definitions'!D11="y","---&gt;","")</f>
        <v/>
      </c>
      <c r="C3" t="str">
        <f>IF('Transfer Definitions'!D11="y",'Population Definitions'!$A$4,"")</f>
        <v/>
      </c>
      <c r="D3" t="str">
        <f>IF(A3&lt;&gt;"...","Fraction","")</f>
        <v/>
      </c>
      <c r="E3" t="str">
        <f>IF(A3&lt;&gt;"...",IF(SUMPRODUCT(--(G3:V3&lt;&gt;""))=0,0.000000,"N.A."),"")</f>
        <v/>
      </c>
      <c r="F3" t="str">
        <f>IF(A3&lt;&gt;"...","OR","")</f>
        <v/>
      </c>
    </row>
    <row r="4" spans="1:22">
      <c r="A4" t="str">
        <f>IF('Transfer Definitions'!E11="y",'Population Definitions'!$A$2,"...")</f>
        <v>...</v>
      </c>
      <c r="B4" t="str">
        <f>IF('Transfer Definitions'!E11="y","---&gt;","")</f>
        <v/>
      </c>
      <c r="C4" t="str">
        <f>IF('Transfer Definitions'!E11="y",'Population Definitions'!$A$5,"")</f>
        <v/>
      </c>
      <c r="D4" t="str">
        <f>IF(A4&lt;&gt;"...","Fraction","")</f>
        <v/>
      </c>
      <c r="E4" t="str">
        <f>IF(A4&lt;&gt;"...",IF(SUMPRODUCT(--(G4:V4&lt;&gt;""))=0,0.000000,"N.A."),"")</f>
        <v/>
      </c>
      <c r="F4" t="str">
        <f>IF(A4&lt;&gt;"...","OR","")</f>
        <v/>
      </c>
    </row>
    <row r="5" spans="1:22">
      <c r="A5" t="str">
        <f>IF('Transfer Definitions'!F11="y",'Population Definitions'!$A$2,"...")</f>
        <v>...</v>
      </c>
      <c r="B5" t="str">
        <f>IF('Transfer Definitions'!F11="y","---&gt;","")</f>
        <v/>
      </c>
      <c r="C5" t="str">
        <f>IF('Transfer Definitions'!F11="y",'Population Definitions'!$A$6,"")</f>
        <v/>
      </c>
      <c r="D5" t="str">
        <f>IF(A5&lt;&gt;"...","Fraction","")</f>
        <v/>
      </c>
      <c r="E5" t="str">
        <f>IF(A5&lt;&gt;"...",IF(SUMPRODUCT(--(G5:V5&lt;&gt;""))=0,0.000000,"N.A."),"")</f>
        <v/>
      </c>
      <c r="F5" t="str">
        <f>IF(A5&lt;&gt;"...","OR","")</f>
        <v/>
      </c>
    </row>
    <row r="6" spans="1:22">
      <c r="A6" t="str">
        <f>IF('Transfer Definitions'!G11="y",'Population Definitions'!$A$2,"...")</f>
        <v>...</v>
      </c>
      <c r="B6" t="str">
        <f>IF('Transfer Definitions'!G11="y","---&gt;","")</f>
        <v/>
      </c>
      <c r="C6" t="str">
        <f>IF('Transfer Definitions'!G11="y",'Population Definitions'!$A$7,"")</f>
        <v/>
      </c>
      <c r="D6" t="str">
        <f>IF(A6&lt;&gt;"...","Fraction","")</f>
        <v/>
      </c>
      <c r="E6" t="str">
        <f>IF(A6&lt;&gt;"...",IF(SUMPRODUCT(--(G6:V6&lt;&gt;""))=0,0.000000,"N.A."),"")</f>
        <v/>
      </c>
      <c r="F6" t="str">
        <f>IF(A6&lt;&gt;"...","OR","")</f>
        <v/>
      </c>
    </row>
    <row r="7" spans="1:22">
      <c r="A7" t="str">
        <f>IF('Transfer Definitions'!H11="y",'Population Definitions'!$A$2,"...")</f>
        <v>...</v>
      </c>
      <c r="B7" t="str">
        <f>IF('Transfer Definitions'!H11="y","---&gt;","")</f>
        <v/>
      </c>
      <c r="C7" t="str">
        <f>IF('Transfer Definitions'!H11="y",'Population Definitions'!$A$8,"")</f>
        <v/>
      </c>
      <c r="D7" t="str">
        <f>IF(A7&lt;&gt;"...","Fraction","")</f>
        <v/>
      </c>
      <c r="E7" t="str">
        <f>IF(A7&lt;&gt;"...",IF(SUMPRODUCT(--(G7:V7&lt;&gt;""))=0,0.000000,"N.A."),"")</f>
        <v/>
      </c>
      <c r="F7" t="str">
        <f>IF(A7&lt;&gt;"...","OR","")</f>
        <v/>
      </c>
    </row>
    <row r="8" spans="1:22">
      <c r="A8" t="str">
        <f>IF('Transfer Definitions'!B12="y",'Population Definitions'!$A$3,"...")</f>
        <v>...</v>
      </c>
      <c r="B8" t="str">
        <f>IF('Transfer Definitions'!B12="y","---&gt;","")</f>
        <v/>
      </c>
      <c r="C8" t="str">
        <f>IF('Transfer Definitions'!B12="y",'Population Definitions'!$A$2,"")</f>
        <v/>
      </c>
      <c r="D8" t="str">
        <f>IF(A8&lt;&gt;"...","Fraction","")</f>
        <v/>
      </c>
      <c r="E8" t="str">
        <f>IF(A8&lt;&gt;"...",IF(SUMPRODUCT(--(G8:V8&lt;&gt;""))=0,0.000000,"N.A."),"")</f>
        <v/>
      </c>
      <c r="F8" t="str">
        <f>IF(A8&lt;&gt;"...","OR","")</f>
        <v/>
      </c>
    </row>
    <row r="9" spans="1:22">
      <c r="A9" t="str">
        <f>IF('Transfer Definitions'!D12="y",'Population Definitions'!$A$3,"...")</f>
        <v>...</v>
      </c>
      <c r="B9" t="str">
        <f>IF('Transfer Definitions'!D12="y","---&gt;","")</f>
        <v/>
      </c>
      <c r="C9" t="str">
        <f>IF('Transfer Definitions'!D12="y",'Population Definitions'!$A$4,"")</f>
        <v/>
      </c>
      <c r="D9" t="str">
        <f>IF(A9&lt;&gt;"...","Fraction","")</f>
        <v/>
      </c>
      <c r="E9" t="str">
        <f>IF(A9&lt;&gt;"...",IF(SUMPRODUCT(--(G9:V9&lt;&gt;""))=0,0.000000,"N.A."),"")</f>
        <v/>
      </c>
      <c r="F9" t="str">
        <f>IF(A9&lt;&gt;"...","OR","")</f>
        <v/>
      </c>
    </row>
    <row r="10" spans="1:22">
      <c r="A10" t="str">
        <f>IF('Transfer Definitions'!E12="y",'Population Definitions'!$A$3,"...")</f>
        <v>...</v>
      </c>
      <c r="B10" t="str">
        <f>IF('Transfer Definitions'!E12="y","---&gt;","")</f>
        <v/>
      </c>
      <c r="C10" t="str">
        <f>IF('Transfer Definitions'!E12="y",'Population Definitions'!$A$5,"")</f>
        <v/>
      </c>
      <c r="D10" t="str">
        <f>IF(A10&lt;&gt;"...","Fraction","")</f>
        <v/>
      </c>
      <c r="E10" t="str">
        <f>IF(A10&lt;&gt;"...",IF(SUMPRODUCT(--(G10:V10&lt;&gt;""))=0,0.000000,"N.A."),"")</f>
        <v/>
      </c>
      <c r="F10" t="str">
        <f>IF(A10&lt;&gt;"...","OR","")</f>
        <v/>
      </c>
    </row>
    <row r="11" spans="1:22">
      <c r="A11" t="str">
        <f>IF('Transfer Definitions'!F12="y",'Population Definitions'!$A$3,"...")</f>
        <v>...</v>
      </c>
      <c r="B11" t="str">
        <f>IF('Transfer Definitions'!F12="y","---&gt;","")</f>
        <v/>
      </c>
      <c r="C11" t="str">
        <f>IF('Transfer Definitions'!F12="y",'Population Definitions'!$A$6,"")</f>
        <v/>
      </c>
      <c r="D11" t="str">
        <f>IF(A11&lt;&gt;"...","Fraction","")</f>
        <v/>
      </c>
      <c r="E11" t="str">
        <f>IF(A11&lt;&gt;"...",IF(SUMPRODUCT(--(G11:V11&lt;&gt;""))=0,0.000000,"N.A."),"")</f>
        <v/>
      </c>
      <c r="F11" t="str">
        <f>IF(A11&lt;&gt;"...","OR","")</f>
        <v/>
      </c>
    </row>
    <row r="12" spans="1:22">
      <c r="A12" t="str">
        <f>IF('Transfer Definitions'!G12="y",'Population Definitions'!$A$3,"...")</f>
        <v>...</v>
      </c>
      <c r="B12" t="str">
        <f>IF('Transfer Definitions'!G12="y","---&gt;","")</f>
        <v/>
      </c>
      <c r="C12" t="str">
        <f>IF('Transfer Definitions'!G12="y",'Population Definitions'!$A$7,"")</f>
        <v/>
      </c>
      <c r="D12" t="str">
        <f>IF(A12&lt;&gt;"...","Fraction","")</f>
        <v/>
      </c>
      <c r="E12" t="str">
        <f>IF(A12&lt;&gt;"...",IF(SUMPRODUCT(--(G12:V12&lt;&gt;""))=0,0.000000,"N.A."),"")</f>
        <v/>
      </c>
      <c r="F12" t="str">
        <f>IF(A12&lt;&gt;"...","OR","")</f>
        <v/>
      </c>
    </row>
    <row r="13" spans="1:22">
      <c r="A13" t="str">
        <f>IF('Transfer Definitions'!H12="y",'Population Definitions'!$A$3,"...")</f>
        <v>...</v>
      </c>
      <c r="B13" t="str">
        <f>IF('Transfer Definitions'!H12="y","---&gt;","")</f>
        <v/>
      </c>
      <c r="C13" t="str">
        <f>IF('Transfer Definitions'!H12="y",'Population Definitions'!$A$8,"")</f>
        <v/>
      </c>
      <c r="D13" t="str">
        <f>IF(A13&lt;&gt;"...","Fraction","")</f>
        <v/>
      </c>
      <c r="E13" t="str">
        <f>IF(A13&lt;&gt;"...",IF(SUMPRODUCT(--(G13:V13&lt;&gt;""))=0,0.000000,"N.A."),"")</f>
        <v/>
      </c>
      <c r="F13" t="str">
        <f>IF(A13&lt;&gt;"...","OR","")</f>
        <v/>
      </c>
    </row>
    <row r="14" spans="1:22">
      <c r="A14" t="str">
        <f>IF('Transfer Definitions'!B13="y",'Population Definitions'!$A$4,"...")</f>
        <v>...</v>
      </c>
      <c r="B14" t="str">
        <f>IF('Transfer Definitions'!B13="y","---&gt;","")</f>
        <v/>
      </c>
      <c r="C14" t="str">
        <f>IF('Transfer Definitions'!B13="y",'Population Definitions'!$A$2,"")</f>
        <v/>
      </c>
      <c r="D14" t="str">
        <f>IF(A14&lt;&gt;"...","Fraction","")</f>
        <v/>
      </c>
      <c r="E14" t="str">
        <f>IF(A14&lt;&gt;"...",IF(SUMPRODUCT(--(G14:V14&lt;&gt;""))=0,0.000000,"N.A."),"")</f>
        <v/>
      </c>
      <c r="F14" t="str">
        <f>IF(A14&lt;&gt;"...","OR","")</f>
        <v/>
      </c>
    </row>
    <row r="15" spans="1:22">
      <c r="A15" t="str">
        <f>IF('Transfer Definitions'!C13="y",'Population Definitions'!$A$4,"...")</f>
        <v>...</v>
      </c>
      <c r="B15" t="str">
        <f>IF('Transfer Definitions'!C13="y","---&gt;","")</f>
        <v/>
      </c>
      <c r="C15" t="str">
        <f>IF('Transfer Definitions'!C13="y",'Population Definitions'!$A$3,"")</f>
        <v/>
      </c>
      <c r="D15" t="str">
        <f>IF(A15&lt;&gt;"...","Fraction","")</f>
        <v/>
      </c>
      <c r="E15" t="str">
        <f>IF(A15&lt;&gt;"...",IF(SUMPRODUCT(--(G15:V15&lt;&gt;""))=0,0.000000,"N.A."),"")</f>
        <v/>
      </c>
      <c r="F15" t="str">
        <f>IF(A15&lt;&gt;"...","OR","")</f>
        <v/>
      </c>
    </row>
    <row r="16" spans="1:22">
      <c r="A16" t="str">
        <f>IF('Transfer Definitions'!E13="y",'Population Definitions'!$A$4,"...")</f>
        <v>...</v>
      </c>
      <c r="B16" t="str">
        <f>IF('Transfer Definitions'!E13="y","---&gt;","")</f>
        <v/>
      </c>
      <c r="C16" t="str">
        <f>IF('Transfer Definitions'!E13="y",'Population Definitions'!$A$5,"")</f>
        <v/>
      </c>
      <c r="D16" t="str">
        <f>IF(A16&lt;&gt;"...","Fraction","")</f>
        <v/>
      </c>
      <c r="E16" t="str">
        <f>IF(A16&lt;&gt;"...",IF(SUMPRODUCT(--(G16:V16&lt;&gt;""))=0,0.000000,"N.A."),"")</f>
        <v/>
      </c>
      <c r="F16" t="str">
        <f>IF(A16&lt;&gt;"...","OR","")</f>
        <v/>
      </c>
    </row>
    <row r="17" spans="1:6">
      <c r="A17" t="str">
        <f>IF('Transfer Definitions'!F13="y",'Population Definitions'!$A$4,"...")</f>
        <v>...</v>
      </c>
      <c r="B17" t="str">
        <f>IF('Transfer Definitions'!F13="y","---&gt;","")</f>
        <v/>
      </c>
      <c r="C17" t="str">
        <f>IF('Transfer Definitions'!F13="y",'Population Definitions'!$A$6,"")</f>
        <v/>
      </c>
      <c r="D17" t="str">
        <f>IF(A17&lt;&gt;"...","Fraction","")</f>
        <v/>
      </c>
      <c r="E17" t="str">
        <f>IF(A17&lt;&gt;"...",IF(SUMPRODUCT(--(G17:V17&lt;&gt;""))=0,0.000000,"N.A."),"")</f>
        <v/>
      </c>
      <c r="F17" t="str">
        <f>IF(A17&lt;&gt;"...","OR","")</f>
        <v/>
      </c>
    </row>
    <row r="18" spans="1:6">
      <c r="A18" t="str">
        <f>IF('Transfer Definitions'!G13="y",'Population Definitions'!$A$4,"...")</f>
        <v>...</v>
      </c>
      <c r="B18" t="str">
        <f>IF('Transfer Definitions'!G13="y","---&gt;","")</f>
        <v/>
      </c>
      <c r="C18" t="str">
        <f>IF('Transfer Definitions'!G13="y",'Population Definitions'!$A$7,"")</f>
        <v/>
      </c>
      <c r="D18" t="str">
        <f>IF(A18&lt;&gt;"...","Fraction","")</f>
        <v/>
      </c>
      <c r="E18" t="str">
        <f>IF(A18&lt;&gt;"...",IF(SUMPRODUCT(--(G18:V18&lt;&gt;""))=0,0.000000,"N.A."),"")</f>
        <v/>
      </c>
      <c r="F18" t="str">
        <f>IF(A18&lt;&gt;"...","OR","")</f>
        <v/>
      </c>
    </row>
    <row r="19" spans="1:6">
      <c r="A19" t="str">
        <f>IF('Transfer Definitions'!H13="y",'Population Definitions'!$A$4,"...")</f>
        <v>...</v>
      </c>
      <c r="B19" t="str">
        <f>IF('Transfer Definitions'!H13="y","---&gt;","")</f>
        <v/>
      </c>
      <c r="C19" t="str">
        <f>IF('Transfer Definitions'!H13="y",'Population Definitions'!$A$8,"")</f>
        <v/>
      </c>
      <c r="D19" t="str">
        <f>IF(A19&lt;&gt;"...","Fraction","")</f>
        <v/>
      </c>
      <c r="E19" t="str">
        <f>IF(A19&lt;&gt;"...",IF(SUMPRODUCT(--(G19:V19&lt;&gt;""))=0,0.000000,"N.A."),"")</f>
        <v/>
      </c>
      <c r="F19" t="str">
        <f>IF(A19&lt;&gt;"...","OR","")</f>
        <v/>
      </c>
    </row>
    <row r="20" spans="1:6">
      <c r="A20" t="str">
        <f>IF('Transfer Definitions'!B14="y",'Population Definitions'!$A$5,"...")</f>
        <v>...</v>
      </c>
      <c r="B20" t="str">
        <f>IF('Transfer Definitions'!B14="y","---&gt;","")</f>
        <v/>
      </c>
      <c r="C20" t="str">
        <f>IF('Transfer Definitions'!B14="y",'Population Definitions'!$A$2,"")</f>
        <v/>
      </c>
      <c r="D20" t="str">
        <f>IF(A20&lt;&gt;"...","Fraction","")</f>
        <v/>
      </c>
      <c r="E20" t="str">
        <f>IF(A20&lt;&gt;"...",IF(SUMPRODUCT(--(G20:V20&lt;&gt;""))=0,0.000000,"N.A."),"")</f>
        <v/>
      </c>
      <c r="F20" t="str">
        <f>IF(A20&lt;&gt;"...","OR","")</f>
        <v/>
      </c>
    </row>
    <row r="21" spans="1:6">
      <c r="A21" t="str">
        <f>IF('Transfer Definitions'!C14="y",'Population Definitions'!$A$5,"...")</f>
        <v>...</v>
      </c>
      <c r="B21" t="str">
        <f>IF('Transfer Definitions'!C14="y","---&gt;","")</f>
        <v/>
      </c>
      <c r="C21" t="str">
        <f>IF('Transfer Definitions'!C14="y",'Population Definitions'!$A$3,"")</f>
        <v/>
      </c>
      <c r="D21" t="str">
        <f>IF(A21&lt;&gt;"...","Fraction","")</f>
        <v/>
      </c>
      <c r="E21" t="str">
        <f>IF(A21&lt;&gt;"...",IF(SUMPRODUCT(--(G21:V21&lt;&gt;""))=0,0.000000,"N.A."),"")</f>
        <v/>
      </c>
      <c r="F21" t="str">
        <f>IF(A21&lt;&gt;"...","OR","")</f>
        <v/>
      </c>
    </row>
    <row r="22" spans="1:6">
      <c r="A22" t="str">
        <f>IF('Transfer Definitions'!D14="y",'Population Definitions'!$A$5,"...")</f>
        <v>...</v>
      </c>
      <c r="B22" t="str">
        <f>IF('Transfer Definitions'!D14="y","---&gt;","")</f>
        <v/>
      </c>
      <c r="C22" t="str">
        <f>IF('Transfer Definitions'!D14="y",'Population Definitions'!$A$4,"")</f>
        <v/>
      </c>
      <c r="D22" t="str">
        <f>IF(A22&lt;&gt;"...","Fraction","")</f>
        <v/>
      </c>
      <c r="E22" t="str">
        <f>IF(A22&lt;&gt;"...",IF(SUMPRODUCT(--(G22:V22&lt;&gt;""))=0,0.000000,"N.A."),"")</f>
        <v/>
      </c>
      <c r="F22" t="str">
        <f>IF(A22&lt;&gt;"...","OR","")</f>
        <v/>
      </c>
    </row>
    <row r="23" spans="1:6">
      <c r="A23" t="str">
        <f>IF('Transfer Definitions'!F14="y",'Population Definitions'!$A$5,"...")</f>
        <v>...</v>
      </c>
      <c r="B23" t="str">
        <f>IF('Transfer Definitions'!F14="y","---&gt;","")</f>
        <v/>
      </c>
      <c r="C23" t="str">
        <f>IF('Transfer Definitions'!F14="y",'Population Definitions'!$A$6,"")</f>
        <v/>
      </c>
      <c r="D23" t="str">
        <f>IF(A23&lt;&gt;"...","Fraction","")</f>
        <v/>
      </c>
      <c r="E23" t="str">
        <f>IF(A23&lt;&gt;"...",IF(SUMPRODUCT(--(G23:V23&lt;&gt;""))=0,0.000000,"N.A."),"")</f>
        <v/>
      </c>
      <c r="F23" t="str">
        <f>IF(A23&lt;&gt;"...","OR","")</f>
        <v/>
      </c>
    </row>
    <row r="24" spans="1:6">
      <c r="A24" t="str">
        <f>IF('Transfer Definitions'!G14="y",'Population Definitions'!$A$5,"...")</f>
        <v>...</v>
      </c>
      <c r="B24" t="str">
        <f>IF('Transfer Definitions'!G14="y","---&gt;","")</f>
        <v/>
      </c>
      <c r="C24" t="str">
        <f>IF('Transfer Definitions'!G14="y",'Population Definitions'!$A$7,"")</f>
        <v/>
      </c>
      <c r="D24" t="str">
        <f>IF(A24&lt;&gt;"...","Fraction","")</f>
        <v/>
      </c>
      <c r="E24" t="str">
        <f>IF(A24&lt;&gt;"...",IF(SUMPRODUCT(--(G24:V24&lt;&gt;""))=0,0.000000,"N.A."),"")</f>
        <v/>
      </c>
      <c r="F24" t="str">
        <f>IF(A24&lt;&gt;"...","OR","")</f>
        <v/>
      </c>
    </row>
    <row r="25" spans="1:6">
      <c r="A25" t="str">
        <f>IF('Transfer Definitions'!H14="y",'Population Definitions'!$A$5,"...")</f>
        <v>...</v>
      </c>
      <c r="B25" t="str">
        <f>IF('Transfer Definitions'!H14="y","---&gt;","")</f>
        <v/>
      </c>
      <c r="C25" t="str">
        <f>IF('Transfer Definitions'!H14="y",'Population Definitions'!$A$8,"")</f>
        <v/>
      </c>
      <c r="D25" t="str">
        <f>IF(A25&lt;&gt;"...","Fraction","")</f>
        <v/>
      </c>
      <c r="E25" t="str">
        <f>IF(A25&lt;&gt;"...",IF(SUMPRODUCT(--(G25:V25&lt;&gt;""))=0,0.000000,"N.A."),"")</f>
        <v/>
      </c>
      <c r="F25" t="str">
        <f>IF(A25&lt;&gt;"...","OR","")</f>
        <v/>
      </c>
    </row>
    <row r="26" spans="1:6">
      <c r="A26" t="str">
        <f>IF('Transfer Definitions'!B15="y",'Population Definitions'!$A$6,"...")</f>
        <v>...</v>
      </c>
      <c r="B26" t="str">
        <f>IF('Transfer Definitions'!B15="y","---&gt;","")</f>
        <v/>
      </c>
      <c r="C26" t="str">
        <f>IF('Transfer Definitions'!B15="y",'Population Definitions'!$A$2,"")</f>
        <v/>
      </c>
      <c r="D26" t="str">
        <f>IF(A26&lt;&gt;"...","Fraction","")</f>
        <v/>
      </c>
      <c r="E26" t="str">
        <f>IF(A26&lt;&gt;"...",IF(SUMPRODUCT(--(G26:V26&lt;&gt;""))=0,0.000000,"N.A."),"")</f>
        <v/>
      </c>
      <c r="F26" t="str">
        <f>IF(A26&lt;&gt;"...","OR","")</f>
        <v/>
      </c>
    </row>
    <row r="27" spans="1:6">
      <c r="A27" t="str">
        <f>IF('Transfer Definitions'!C15="y",'Population Definitions'!$A$6,"...")</f>
        <v>...</v>
      </c>
      <c r="B27" t="str">
        <f>IF('Transfer Definitions'!C15="y","---&gt;","")</f>
        <v/>
      </c>
      <c r="C27" t="str">
        <f>IF('Transfer Definitions'!C15="y",'Population Definitions'!$A$3,"")</f>
        <v/>
      </c>
      <c r="D27" t="str">
        <f>IF(A27&lt;&gt;"...","Fraction","")</f>
        <v/>
      </c>
      <c r="E27" t="str">
        <f>IF(A27&lt;&gt;"...",IF(SUMPRODUCT(--(G27:V27&lt;&gt;""))=0,0.000000,"N.A."),"")</f>
        <v/>
      </c>
      <c r="F27" t="str">
        <f>IF(A27&lt;&gt;"...","OR","")</f>
        <v/>
      </c>
    </row>
    <row r="28" spans="1:6">
      <c r="A28" t="str">
        <f>IF('Transfer Definitions'!D15="y",'Population Definitions'!$A$6,"...")</f>
        <v>...</v>
      </c>
      <c r="B28" t="str">
        <f>IF('Transfer Definitions'!D15="y","---&gt;","")</f>
        <v/>
      </c>
      <c r="C28" t="str">
        <f>IF('Transfer Definitions'!D15="y",'Population Definitions'!$A$4,"")</f>
        <v/>
      </c>
      <c r="D28" t="str">
        <f>IF(A28&lt;&gt;"...","Fraction","")</f>
        <v/>
      </c>
      <c r="E28" t="str">
        <f>IF(A28&lt;&gt;"...",IF(SUMPRODUCT(--(G28:V28&lt;&gt;""))=0,0.000000,"N.A."),"")</f>
        <v/>
      </c>
      <c r="F28" t="str">
        <f>IF(A28&lt;&gt;"...","OR","")</f>
        <v/>
      </c>
    </row>
    <row r="29" spans="1:6">
      <c r="A29" t="str">
        <f>IF('Transfer Definitions'!E15="y",'Population Definitions'!$A$6,"...")</f>
        <v>...</v>
      </c>
      <c r="B29" t="str">
        <f>IF('Transfer Definitions'!E15="y","---&gt;","")</f>
        <v/>
      </c>
      <c r="C29" t="str">
        <f>IF('Transfer Definitions'!E15="y",'Population Definitions'!$A$5,"")</f>
        <v/>
      </c>
      <c r="D29" t="str">
        <f>IF(A29&lt;&gt;"...","Fraction","")</f>
        <v/>
      </c>
      <c r="E29" t="str">
        <f>IF(A29&lt;&gt;"...",IF(SUMPRODUCT(--(G29:V29&lt;&gt;""))=0,0.000000,"N.A."),"")</f>
        <v/>
      </c>
      <c r="F29" t="str">
        <f>IF(A29&lt;&gt;"...","OR","")</f>
        <v/>
      </c>
    </row>
    <row r="30" spans="1:6">
      <c r="A30" t="str">
        <f>IF('Transfer Definitions'!G15="y",'Population Definitions'!$A$6,"...")</f>
        <v>...</v>
      </c>
      <c r="B30" t="str">
        <f>IF('Transfer Definitions'!G15="y","---&gt;","")</f>
        <v/>
      </c>
      <c r="C30" t="str">
        <f>IF('Transfer Definitions'!G15="y",'Population Definitions'!$A$7,"")</f>
        <v/>
      </c>
      <c r="D30" t="str">
        <f>IF(A30&lt;&gt;"...","Fraction","")</f>
        <v/>
      </c>
      <c r="E30" t="str">
        <f>IF(A30&lt;&gt;"...",IF(SUMPRODUCT(--(G30:V30&lt;&gt;""))=0,0.000000,"N.A."),"")</f>
        <v/>
      </c>
      <c r="F30" t="str">
        <f>IF(A30&lt;&gt;"...","OR","")</f>
        <v/>
      </c>
    </row>
    <row r="31" spans="1:6">
      <c r="A31" t="str">
        <f>IF('Transfer Definitions'!H15="y",'Population Definitions'!$A$6,"...")</f>
        <v>...</v>
      </c>
      <c r="B31" t="str">
        <f>IF('Transfer Definitions'!H15="y","---&gt;","")</f>
        <v/>
      </c>
      <c r="C31" t="str">
        <f>IF('Transfer Definitions'!H15="y",'Population Definitions'!$A$8,"")</f>
        <v/>
      </c>
      <c r="D31" t="str">
        <f>IF(A31&lt;&gt;"...","Fraction","")</f>
        <v/>
      </c>
      <c r="E31" t="str">
        <f>IF(A31&lt;&gt;"...",IF(SUMPRODUCT(--(G31:V31&lt;&gt;""))=0,0.000000,"N.A."),"")</f>
        <v/>
      </c>
      <c r="F31" t="str">
        <f>IF(A31&lt;&gt;"...","OR","")</f>
        <v/>
      </c>
    </row>
    <row r="32" spans="1:6">
      <c r="A32" t="str">
        <f>IF('Transfer Definitions'!B16="y",'Population Definitions'!$A$7,"...")</f>
        <v>...</v>
      </c>
      <c r="B32" t="str">
        <f>IF('Transfer Definitions'!B16="y","---&gt;","")</f>
        <v/>
      </c>
      <c r="C32" t="str">
        <f>IF('Transfer Definitions'!B16="y",'Population Definitions'!$A$2,"")</f>
        <v/>
      </c>
      <c r="D32" t="str">
        <f>IF(A32&lt;&gt;"...","Fraction","")</f>
        <v/>
      </c>
      <c r="E32" t="str">
        <f>IF(A32&lt;&gt;"...",IF(SUMPRODUCT(--(G32:V32&lt;&gt;""))=0,0.000000,"N.A."),"")</f>
        <v/>
      </c>
      <c r="F32" t="str">
        <f>IF(A32&lt;&gt;"...","OR","")</f>
        <v/>
      </c>
    </row>
    <row r="33" spans="1:22">
      <c r="A33" t="str">
        <f>IF('Transfer Definitions'!C16="y",'Population Definitions'!$A$7,"...")</f>
        <v>...</v>
      </c>
      <c r="B33" t="str">
        <f>IF('Transfer Definitions'!C16="y","---&gt;","")</f>
        <v/>
      </c>
      <c r="C33" t="str">
        <f>IF('Transfer Definitions'!C16="y",'Population Definitions'!$A$3,"")</f>
        <v/>
      </c>
      <c r="D33" t="str">
        <f>IF(A33&lt;&gt;"...","Fraction","")</f>
        <v/>
      </c>
      <c r="E33" t="str">
        <f>IF(A33&lt;&gt;"...",IF(SUMPRODUCT(--(G33:V33&lt;&gt;""))=0,0.000000,"N.A."),"")</f>
        <v/>
      </c>
      <c r="F33" t="str">
        <f>IF(A33&lt;&gt;"...","OR","")</f>
        <v/>
      </c>
    </row>
    <row r="34" spans="1:22">
      <c r="A34" t="str">
        <f>IF('Transfer Definitions'!D16="y",'Population Definitions'!$A$7,"...")</f>
        <v>...</v>
      </c>
      <c r="B34" t="str">
        <f>IF('Transfer Definitions'!D16="y","---&gt;","")</f>
        <v/>
      </c>
      <c r="C34" t="str">
        <f>IF('Transfer Definitions'!D16="y",'Population Definitions'!$A$4,"")</f>
        <v/>
      </c>
      <c r="D34" t="str">
        <f>IF(A34&lt;&gt;"...","Fraction","")</f>
        <v/>
      </c>
      <c r="E34" t="str">
        <f>IF(A34&lt;&gt;"...",IF(SUMPRODUCT(--(G34:V34&lt;&gt;""))=0,0.000000,"N.A."),"")</f>
        <v/>
      </c>
      <c r="F34" t="str">
        <f>IF(A34&lt;&gt;"...","OR","")</f>
        <v/>
      </c>
    </row>
    <row r="35" spans="1:22">
      <c r="A35" t="str">
        <f>IF('Transfer Definitions'!E16="y",'Population Definitions'!$A$7,"...")</f>
        <v>...</v>
      </c>
      <c r="B35" t="str">
        <f>IF('Transfer Definitions'!E16="y","---&gt;","")</f>
        <v/>
      </c>
      <c r="C35" t="str">
        <f>IF('Transfer Definitions'!E16="y",'Population Definitions'!$A$5,"")</f>
        <v/>
      </c>
      <c r="D35" t="str">
        <f>IF(A35&lt;&gt;"...","Fraction","")</f>
        <v/>
      </c>
      <c r="E35" t="str">
        <f>IF(A35&lt;&gt;"...",IF(SUMPRODUCT(--(G35:V35&lt;&gt;""))=0,0.000000,"N.A."),"")</f>
        <v/>
      </c>
      <c r="F35" t="str">
        <f>IF(A35&lt;&gt;"...","OR","")</f>
        <v/>
      </c>
    </row>
    <row r="36" spans="1:22">
      <c r="A36" t="str">
        <f>IF('Transfer Definitions'!F16="y",'Population Definitions'!$A$7,"...")</f>
        <v>...</v>
      </c>
      <c r="B36" t="str">
        <f>IF('Transfer Definitions'!F16="y","---&gt;","")</f>
        <v/>
      </c>
      <c r="C36" t="str">
        <f>IF('Transfer Definitions'!F16="y",'Population Definitions'!$A$6,"")</f>
        <v/>
      </c>
      <c r="D36" t="str">
        <f>IF(A36&lt;&gt;"...","Fraction","")</f>
        <v/>
      </c>
      <c r="E36" t="str">
        <f>IF(A36&lt;&gt;"...",IF(SUMPRODUCT(--(G36:V36&lt;&gt;""))=0,0.000000,"N.A."),"")</f>
        <v/>
      </c>
      <c r="F36" t="str">
        <f>IF(A36&lt;&gt;"...","OR","")</f>
        <v/>
      </c>
    </row>
    <row r="37" spans="1:22">
      <c r="A37" t="str">
        <f>IF('Transfer Definitions'!H16="y",'Population Definitions'!$A$7,"...")</f>
        <v>...</v>
      </c>
      <c r="B37" t="str">
        <f>IF('Transfer Definitions'!H16="y","---&gt;","")</f>
        <v/>
      </c>
      <c r="C37" t="str">
        <f>IF('Transfer Definitions'!H16="y",'Population Definitions'!$A$8,"")</f>
        <v/>
      </c>
      <c r="D37" t="str">
        <f>IF(A37&lt;&gt;"...","Fraction","")</f>
        <v/>
      </c>
      <c r="E37" t="str">
        <f>IF(A37&lt;&gt;"...",IF(SUMPRODUCT(--(G37:V37&lt;&gt;""))=0,0.000000,"N.A."),"")</f>
        <v/>
      </c>
      <c r="F37" t="str">
        <f>IF(A37&lt;&gt;"...","OR","")</f>
        <v/>
      </c>
    </row>
    <row r="38" spans="1:22">
      <c r="A38" t="str">
        <f>IF('Transfer Definitions'!B17="y",'Population Definitions'!$A$8,"...")</f>
        <v>...</v>
      </c>
      <c r="B38" t="str">
        <f>IF('Transfer Definitions'!B17="y","---&gt;","")</f>
        <v/>
      </c>
      <c r="C38" t="str">
        <f>IF('Transfer Definitions'!B17="y",'Population Definitions'!$A$2,"")</f>
        <v/>
      </c>
      <c r="D38" t="str">
        <f>IF(A38&lt;&gt;"...","Fraction","")</f>
        <v/>
      </c>
      <c r="E38" t="str">
        <f>IF(A38&lt;&gt;"...",IF(SUMPRODUCT(--(G38:V38&lt;&gt;""))=0,0.000000,"N.A."),"")</f>
        <v/>
      </c>
      <c r="F38" t="str">
        <f>IF(A38&lt;&gt;"...","OR","")</f>
        <v/>
      </c>
    </row>
    <row r="39" spans="1:22">
      <c r="A39" t="str">
        <f>IF('Transfer Definitions'!C17="y",'Population Definitions'!$A$8,"...")</f>
        <v>...</v>
      </c>
      <c r="B39" t="str">
        <f>IF('Transfer Definitions'!C17="y","---&gt;","")</f>
        <v/>
      </c>
      <c r="C39" t="str">
        <f>IF('Transfer Definitions'!C17="y",'Population Definitions'!$A$3,"")</f>
        <v/>
      </c>
      <c r="D39" t="str">
        <f>IF(A39&lt;&gt;"...","Fraction","")</f>
        <v/>
      </c>
      <c r="E39" t="str">
        <f>IF(A39&lt;&gt;"...",IF(SUMPRODUCT(--(G39:V39&lt;&gt;""))=0,0.000000,"N.A."),"")</f>
        <v/>
      </c>
      <c r="F39" t="str">
        <f>IF(A39&lt;&gt;"...","OR","")</f>
        <v/>
      </c>
    </row>
    <row r="40" spans="1:22">
      <c r="A40" t="str">
        <f>IF('Transfer Definitions'!D17="y",'Population Definitions'!$A$8,"...")</f>
        <v>...</v>
      </c>
      <c r="B40" t="str">
        <f>IF('Transfer Definitions'!D17="y","---&gt;","")</f>
        <v/>
      </c>
      <c r="C40" t="str">
        <f>IF('Transfer Definitions'!D17="y",'Population Definitions'!$A$4,"")</f>
        <v/>
      </c>
      <c r="D40" t="str">
        <f>IF(A40&lt;&gt;"...","Fraction","")</f>
        <v/>
      </c>
      <c r="E40" t="str">
        <f>IF(A40&lt;&gt;"...",IF(SUMPRODUCT(--(G40:V40&lt;&gt;""))=0,0.000000,"N.A."),"")</f>
        <v/>
      </c>
      <c r="F40" t="str">
        <f>IF(A40&lt;&gt;"...","OR","")</f>
        <v/>
      </c>
    </row>
    <row r="41" spans="1:22">
      <c r="A41" t="str">
        <f>IF('Transfer Definitions'!E17="y",'Population Definitions'!$A$8,"...")</f>
        <v>...</v>
      </c>
      <c r="B41" t="str">
        <f>IF('Transfer Definitions'!E17="y","---&gt;","")</f>
        <v/>
      </c>
      <c r="C41" t="str">
        <f>IF('Transfer Definitions'!E17="y",'Population Definitions'!$A$5,"")</f>
        <v/>
      </c>
      <c r="D41" t="str">
        <f>IF(A41&lt;&gt;"...","Fraction","")</f>
        <v/>
      </c>
      <c r="E41" t="str">
        <f>IF(A41&lt;&gt;"...",IF(SUMPRODUCT(--(G41:V41&lt;&gt;""))=0,0.000000,"N.A."),"")</f>
        <v/>
      </c>
      <c r="F41" t="str">
        <f>IF(A41&lt;&gt;"...","OR","")</f>
        <v/>
      </c>
    </row>
    <row r="42" spans="1:22">
      <c r="A42" t="str">
        <f>IF('Transfer Definitions'!F17="y",'Population Definitions'!$A$8,"...")</f>
        <v>...</v>
      </c>
      <c r="B42" t="str">
        <f>IF('Transfer Definitions'!F17="y","---&gt;","")</f>
        <v/>
      </c>
      <c r="C42" t="str">
        <f>IF('Transfer Definitions'!F17="y",'Population Definitions'!$A$6,"")</f>
        <v/>
      </c>
      <c r="D42" t="str">
        <f>IF(A42&lt;&gt;"...","Fraction","")</f>
        <v/>
      </c>
      <c r="E42" t="str">
        <f>IF(A42&lt;&gt;"...",IF(SUMPRODUCT(--(G42:V42&lt;&gt;""))=0,0.000000,"N.A."),"")</f>
        <v/>
      </c>
      <c r="F42" t="str">
        <f>IF(A42&lt;&gt;"...","OR","")</f>
        <v/>
      </c>
    </row>
    <row r="43" spans="1:22">
      <c r="A43" t="str">
        <f>IF('Transfer Definitions'!G17="y",'Population Definitions'!$A$8,"...")</f>
        <v>...</v>
      </c>
      <c r="B43" t="str">
        <f>IF('Transfer Definitions'!G17="y","---&gt;","")</f>
        <v/>
      </c>
      <c r="C43" t="str">
        <f>IF('Transfer Definitions'!G17="y",'Population Definitions'!$A$7,"")</f>
        <v/>
      </c>
      <c r="D43" t="str">
        <f>IF(A43&lt;&gt;"...","Fraction","")</f>
        <v/>
      </c>
      <c r="E43" t="str">
        <f>IF(A43&lt;&gt;"...",IF(SUMPRODUCT(--(G43:V43&lt;&gt;""))=0,0.000000,"N.A."),"")</f>
        <v/>
      </c>
      <c r="F43" t="str">
        <f>IF(A43&lt;&gt;"...","OR","")</f>
        <v/>
      </c>
    </row>
    <row r="45" spans="1:22">
      <c r="A45" t="str">
        <f>'Transfer Definitions'!A19</f>
        <v>Migration Type 2</v>
      </c>
      <c r="D45" t="s">
        <v>16</v>
      </c>
      <c r="E45" t="s">
        <v>17</v>
      </c>
      <c r="G45">
        <v>2000</v>
      </c>
      <c r="H45">
        <v>2001</v>
      </c>
      <c r="I45">
        <v>2002</v>
      </c>
      <c r="J45">
        <v>2003</v>
      </c>
      <c r="K45">
        <v>2004</v>
      </c>
      <c r="L45">
        <v>2005</v>
      </c>
      <c r="M45">
        <v>2006</v>
      </c>
      <c r="N45">
        <v>2007</v>
      </c>
      <c r="O45">
        <v>2008</v>
      </c>
      <c r="P45">
        <v>2009</v>
      </c>
      <c r="Q45">
        <v>2010</v>
      </c>
      <c r="R45">
        <v>2011</v>
      </c>
      <c r="S45">
        <v>2012</v>
      </c>
      <c r="T45">
        <v>2013</v>
      </c>
      <c r="U45">
        <v>2014</v>
      </c>
      <c r="V45">
        <v>2015</v>
      </c>
    </row>
    <row r="46" spans="1:22">
      <c r="A46" t="str">
        <f>IF('Transfer Definitions'!C20="y",'Population Definitions'!$A$2,"...")</f>
        <v>...</v>
      </c>
      <c r="B46" t="str">
        <f>IF('Transfer Definitions'!C20="y","---&gt;","")</f>
        <v/>
      </c>
      <c r="C46" t="str">
        <f>IF('Transfer Definitions'!C20="y",'Population Definitions'!$A$3,"")</f>
        <v/>
      </c>
      <c r="D46" t="str">
        <f>IF(A46&lt;&gt;"...","Fraction","")</f>
        <v/>
      </c>
      <c r="E46" t="str">
        <f>IF(A46&lt;&gt;"...",IF(SUMPRODUCT(--(G46:V46&lt;&gt;""))=0,0.000000,"N.A."),"")</f>
        <v/>
      </c>
      <c r="F46" t="str">
        <f>IF(A46&lt;&gt;"...","OR","")</f>
        <v/>
      </c>
    </row>
    <row r="47" spans="1:22">
      <c r="A47" t="str">
        <f>IF('Transfer Definitions'!D20="y",'Population Definitions'!$A$2,"...")</f>
        <v>...</v>
      </c>
      <c r="B47" t="str">
        <f>IF('Transfer Definitions'!D20="y","---&gt;","")</f>
        <v/>
      </c>
      <c r="C47" t="str">
        <f>IF('Transfer Definitions'!D20="y",'Population Definitions'!$A$4,"")</f>
        <v/>
      </c>
      <c r="D47" t="str">
        <f>IF(A47&lt;&gt;"...","Fraction","")</f>
        <v/>
      </c>
      <c r="E47" t="str">
        <f>IF(A47&lt;&gt;"...",IF(SUMPRODUCT(--(G47:V47&lt;&gt;""))=0,0.000000,"N.A."),"")</f>
        <v/>
      </c>
      <c r="F47" t="str">
        <f>IF(A47&lt;&gt;"...","OR","")</f>
        <v/>
      </c>
    </row>
    <row r="48" spans="1:22">
      <c r="A48" t="str">
        <f>IF('Transfer Definitions'!E20="y",'Population Definitions'!$A$2,"...")</f>
        <v>...</v>
      </c>
      <c r="B48" t="str">
        <f>IF('Transfer Definitions'!E20="y","---&gt;","")</f>
        <v/>
      </c>
      <c r="C48" t="str">
        <f>IF('Transfer Definitions'!E20="y",'Population Definitions'!$A$5,"")</f>
        <v/>
      </c>
      <c r="D48" t="str">
        <f>IF(A48&lt;&gt;"...","Fraction","")</f>
        <v/>
      </c>
      <c r="E48" t="str">
        <f>IF(A48&lt;&gt;"...",IF(SUMPRODUCT(--(G48:V48&lt;&gt;""))=0,0.000000,"N.A."),"")</f>
        <v/>
      </c>
      <c r="F48" t="str">
        <f>IF(A48&lt;&gt;"...","OR","")</f>
        <v/>
      </c>
    </row>
    <row r="49" spans="1:6">
      <c r="A49" t="str">
        <f>IF('Transfer Definitions'!F20="y",'Population Definitions'!$A$2,"...")</f>
        <v>...</v>
      </c>
      <c r="B49" t="str">
        <f>IF('Transfer Definitions'!F20="y","---&gt;","")</f>
        <v/>
      </c>
      <c r="C49" t="str">
        <f>IF('Transfer Definitions'!F20="y",'Population Definitions'!$A$6,"")</f>
        <v/>
      </c>
      <c r="D49" t="str">
        <f>IF(A49&lt;&gt;"...","Fraction","")</f>
        <v/>
      </c>
      <c r="E49" t="str">
        <f>IF(A49&lt;&gt;"...",IF(SUMPRODUCT(--(G49:V49&lt;&gt;""))=0,0.000000,"N.A."),"")</f>
        <v/>
      </c>
      <c r="F49" t="str">
        <f>IF(A49&lt;&gt;"...","OR","")</f>
        <v/>
      </c>
    </row>
    <row r="50" spans="1:6">
      <c r="A50" t="str">
        <f>IF('Transfer Definitions'!G20="y",'Population Definitions'!$A$2,"...")</f>
        <v>...</v>
      </c>
      <c r="B50" t="str">
        <f>IF('Transfer Definitions'!G20="y","---&gt;","")</f>
        <v/>
      </c>
      <c r="C50" t="str">
        <f>IF('Transfer Definitions'!G20="y",'Population Definitions'!$A$7,"")</f>
        <v/>
      </c>
      <c r="D50" t="str">
        <f>IF(A50&lt;&gt;"...","Fraction","")</f>
        <v/>
      </c>
      <c r="E50" t="str">
        <f>IF(A50&lt;&gt;"...",IF(SUMPRODUCT(--(G50:V50&lt;&gt;""))=0,0.000000,"N.A."),"")</f>
        <v/>
      </c>
      <c r="F50" t="str">
        <f>IF(A50&lt;&gt;"...","OR","")</f>
        <v/>
      </c>
    </row>
    <row r="51" spans="1:6">
      <c r="A51" t="str">
        <f>IF('Transfer Definitions'!H20="y",'Population Definitions'!$A$2,"...")</f>
        <v>...</v>
      </c>
      <c r="B51" t="str">
        <f>IF('Transfer Definitions'!H20="y","---&gt;","")</f>
        <v/>
      </c>
      <c r="C51" t="str">
        <f>IF('Transfer Definitions'!H20="y",'Population Definitions'!$A$8,"")</f>
        <v/>
      </c>
      <c r="D51" t="str">
        <f>IF(A51&lt;&gt;"...","Fraction","")</f>
        <v/>
      </c>
      <c r="E51" t="str">
        <f>IF(A51&lt;&gt;"...",IF(SUMPRODUCT(--(G51:V51&lt;&gt;""))=0,0.000000,"N.A."),"")</f>
        <v/>
      </c>
      <c r="F51" t="str">
        <f>IF(A51&lt;&gt;"...","OR","")</f>
        <v/>
      </c>
    </row>
    <row r="52" spans="1:6">
      <c r="A52" t="str">
        <f>IF('Transfer Definitions'!B21="y",'Population Definitions'!$A$3,"...")</f>
        <v>...</v>
      </c>
      <c r="B52" t="str">
        <f>IF('Transfer Definitions'!B21="y","---&gt;","")</f>
        <v/>
      </c>
      <c r="C52" t="str">
        <f>IF('Transfer Definitions'!B21="y",'Population Definitions'!$A$2,"")</f>
        <v/>
      </c>
      <c r="D52" t="str">
        <f>IF(A52&lt;&gt;"...","Fraction","")</f>
        <v/>
      </c>
      <c r="E52" t="str">
        <f>IF(A52&lt;&gt;"...",IF(SUMPRODUCT(--(G52:V52&lt;&gt;""))=0,0.000000,"N.A."),"")</f>
        <v/>
      </c>
      <c r="F52" t="str">
        <f>IF(A52&lt;&gt;"...","OR","")</f>
        <v/>
      </c>
    </row>
    <row r="53" spans="1:6">
      <c r="A53" t="str">
        <f>IF('Transfer Definitions'!D21="y",'Population Definitions'!$A$3,"...")</f>
        <v>...</v>
      </c>
      <c r="B53" t="str">
        <f>IF('Transfer Definitions'!D21="y","---&gt;","")</f>
        <v/>
      </c>
      <c r="C53" t="str">
        <f>IF('Transfer Definitions'!D21="y",'Population Definitions'!$A$4,"")</f>
        <v/>
      </c>
      <c r="D53" t="str">
        <f>IF(A53&lt;&gt;"...","Fraction","")</f>
        <v/>
      </c>
      <c r="E53" t="str">
        <f>IF(A53&lt;&gt;"...",IF(SUMPRODUCT(--(G53:V53&lt;&gt;""))=0,0.000000,"N.A."),"")</f>
        <v/>
      </c>
      <c r="F53" t="str">
        <f>IF(A53&lt;&gt;"...","OR","")</f>
        <v/>
      </c>
    </row>
    <row r="54" spans="1:6">
      <c r="A54" t="str">
        <f>IF('Transfer Definitions'!E21="y",'Population Definitions'!$A$3,"...")</f>
        <v>...</v>
      </c>
      <c r="B54" t="str">
        <f>IF('Transfer Definitions'!E21="y","---&gt;","")</f>
        <v/>
      </c>
      <c r="C54" t="str">
        <f>IF('Transfer Definitions'!E21="y",'Population Definitions'!$A$5,"")</f>
        <v/>
      </c>
      <c r="D54" t="str">
        <f>IF(A54&lt;&gt;"...","Fraction","")</f>
        <v/>
      </c>
      <c r="E54" t="str">
        <f>IF(A54&lt;&gt;"...",IF(SUMPRODUCT(--(G54:V54&lt;&gt;""))=0,0.000000,"N.A."),"")</f>
        <v/>
      </c>
      <c r="F54" t="str">
        <f>IF(A54&lt;&gt;"...","OR","")</f>
        <v/>
      </c>
    </row>
    <row r="55" spans="1:6">
      <c r="A55" t="str">
        <f>IF('Transfer Definitions'!F21="y",'Population Definitions'!$A$3,"...")</f>
        <v>...</v>
      </c>
      <c r="B55" t="str">
        <f>IF('Transfer Definitions'!F21="y","---&gt;","")</f>
        <v/>
      </c>
      <c r="C55" t="str">
        <f>IF('Transfer Definitions'!F21="y",'Population Definitions'!$A$6,"")</f>
        <v/>
      </c>
      <c r="D55" t="str">
        <f>IF(A55&lt;&gt;"...","Fraction","")</f>
        <v/>
      </c>
      <c r="E55" t="str">
        <f>IF(A55&lt;&gt;"...",IF(SUMPRODUCT(--(G55:V55&lt;&gt;""))=0,0.000000,"N.A."),"")</f>
        <v/>
      </c>
      <c r="F55" t="str">
        <f>IF(A55&lt;&gt;"...","OR","")</f>
        <v/>
      </c>
    </row>
    <row r="56" spans="1:6">
      <c r="A56" t="str">
        <f>IF('Transfer Definitions'!G21="y",'Population Definitions'!$A$3,"...")</f>
        <v>...</v>
      </c>
      <c r="B56" t="str">
        <f>IF('Transfer Definitions'!G21="y","---&gt;","")</f>
        <v/>
      </c>
      <c r="C56" t="str">
        <f>IF('Transfer Definitions'!G21="y",'Population Definitions'!$A$7,"")</f>
        <v/>
      </c>
      <c r="D56" t="str">
        <f>IF(A56&lt;&gt;"...","Fraction","")</f>
        <v/>
      </c>
      <c r="E56" t="str">
        <f>IF(A56&lt;&gt;"...",IF(SUMPRODUCT(--(G56:V56&lt;&gt;""))=0,0.000000,"N.A."),"")</f>
        <v/>
      </c>
      <c r="F56" t="str">
        <f>IF(A56&lt;&gt;"...","OR","")</f>
        <v/>
      </c>
    </row>
    <row r="57" spans="1:6">
      <c r="A57" t="str">
        <f>IF('Transfer Definitions'!H21="y",'Population Definitions'!$A$3,"...")</f>
        <v>...</v>
      </c>
      <c r="B57" t="str">
        <f>IF('Transfer Definitions'!H21="y","---&gt;","")</f>
        <v/>
      </c>
      <c r="C57" t="str">
        <f>IF('Transfer Definitions'!H21="y",'Population Definitions'!$A$8,"")</f>
        <v/>
      </c>
      <c r="D57" t="str">
        <f>IF(A57&lt;&gt;"...","Fraction","")</f>
        <v/>
      </c>
      <c r="E57" t="str">
        <f>IF(A57&lt;&gt;"...",IF(SUMPRODUCT(--(G57:V57&lt;&gt;""))=0,0.000000,"N.A."),"")</f>
        <v/>
      </c>
      <c r="F57" t="str">
        <f>IF(A57&lt;&gt;"...","OR","")</f>
        <v/>
      </c>
    </row>
    <row r="58" spans="1:6">
      <c r="A58" t="str">
        <f>IF('Transfer Definitions'!B22="y",'Population Definitions'!$A$4,"...")</f>
        <v>...</v>
      </c>
      <c r="B58" t="str">
        <f>IF('Transfer Definitions'!B22="y","---&gt;","")</f>
        <v/>
      </c>
      <c r="C58" t="str">
        <f>IF('Transfer Definitions'!B22="y",'Population Definitions'!$A$2,"")</f>
        <v/>
      </c>
      <c r="D58" t="str">
        <f>IF(A58&lt;&gt;"...","Fraction","")</f>
        <v/>
      </c>
      <c r="E58" t="str">
        <f>IF(A58&lt;&gt;"...",IF(SUMPRODUCT(--(G58:V58&lt;&gt;""))=0,0.000000,"N.A."),"")</f>
        <v/>
      </c>
      <c r="F58" t="str">
        <f>IF(A58&lt;&gt;"...","OR","")</f>
        <v/>
      </c>
    </row>
    <row r="59" spans="1:6">
      <c r="A59" t="str">
        <f>IF('Transfer Definitions'!C22="y",'Population Definitions'!$A$4,"...")</f>
        <v>...</v>
      </c>
      <c r="B59" t="str">
        <f>IF('Transfer Definitions'!C22="y","---&gt;","")</f>
        <v/>
      </c>
      <c r="C59" t="str">
        <f>IF('Transfer Definitions'!C22="y",'Population Definitions'!$A$3,"")</f>
        <v/>
      </c>
      <c r="D59" t="str">
        <f>IF(A59&lt;&gt;"...","Fraction","")</f>
        <v/>
      </c>
      <c r="E59" t="str">
        <f>IF(A59&lt;&gt;"...",IF(SUMPRODUCT(--(G59:V59&lt;&gt;""))=0,0.000000,"N.A."),"")</f>
        <v/>
      </c>
      <c r="F59" t="str">
        <f>IF(A59&lt;&gt;"...","OR","")</f>
        <v/>
      </c>
    </row>
    <row r="60" spans="1:6">
      <c r="A60" t="str">
        <f>IF('Transfer Definitions'!E22="y",'Population Definitions'!$A$4,"...")</f>
        <v>...</v>
      </c>
      <c r="B60" t="str">
        <f>IF('Transfer Definitions'!E22="y","---&gt;","")</f>
        <v/>
      </c>
      <c r="C60" t="str">
        <f>IF('Transfer Definitions'!E22="y",'Population Definitions'!$A$5,"")</f>
        <v/>
      </c>
      <c r="D60" t="str">
        <f>IF(A60&lt;&gt;"...","Fraction","")</f>
        <v/>
      </c>
      <c r="E60" t="str">
        <f>IF(A60&lt;&gt;"...",IF(SUMPRODUCT(--(G60:V60&lt;&gt;""))=0,0.000000,"N.A."),"")</f>
        <v/>
      </c>
      <c r="F60" t="str">
        <f>IF(A60&lt;&gt;"...","OR","")</f>
        <v/>
      </c>
    </row>
    <row r="61" spans="1:6">
      <c r="A61" t="str">
        <f>IF('Transfer Definitions'!F22="y",'Population Definitions'!$A$4,"...")</f>
        <v>...</v>
      </c>
      <c r="B61" t="str">
        <f>IF('Transfer Definitions'!F22="y","---&gt;","")</f>
        <v/>
      </c>
      <c r="C61" t="str">
        <f>IF('Transfer Definitions'!F22="y",'Population Definitions'!$A$6,"")</f>
        <v/>
      </c>
      <c r="D61" t="str">
        <f>IF(A61&lt;&gt;"...","Fraction","")</f>
        <v/>
      </c>
      <c r="E61" t="str">
        <f>IF(A61&lt;&gt;"...",IF(SUMPRODUCT(--(G61:V61&lt;&gt;""))=0,0.000000,"N.A."),"")</f>
        <v/>
      </c>
      <c r="F61" t="str">
        <f>IF(A61&lt;&gt;"...","OR","")</f>
        <v/>
      </c>
    </row>
    <row r="62" spans="1:6">
      <c r="A62" t="str">
        <f>IF('Transfer Definitions'!G22="y",'Population Definitions'!$A$4,"...")</f>
        <v>...</v>
      </c>
      <c r="B62" t="str">
        <f>IF('Transfer Definitions'!G22="y","---&gt;","")</f>
        <v/>
      </c>
      <c r="C62" t="str">
        <f>IF('Transfer Definitions'!G22="y",'Population Definitions'!$A$7,"")</f>
        <v/>
      </c>
      <c r="D62" t="str">
        <f>IF(A62&lt;&gt;"...","Fraction","")</f>
        <v/>
      </c>
      <c r="E62" t="str">
        <f>IF(A62&lt;&gt;"...",IF(SUMPRODUCT(--(G62:V62&lt;&gt;""))=0,0.000000,"N.A."),"")</f>
        <v/>
      </c>
      <c r="F62" t="str">
        <f>IF(A62&lt;&gt;"...","OR","")</f>
        <v/>
      </c>
    </row>
    <row r="63" spans="1:6">
      <c r="A63" t="str">
        <f>IF('Transfer Definitions'!H22="y",'Population Definitions'!$A$4,"...")</f>
        <v>...</v>
      </c>
      <c r="B63" t="str">
        <f>IF('Transfer Definitions'!H22="y","---&gt;","")</f>
        <v/>
      </c>
      <c r="C63" t="str">
        <f>IF('Transfer Definitions'!H22="y",'Population Definitions'!$A$8,"")</f>
        <v/>
      </c>
      <c r="D63" t="str">
        <f>IF(A63&lt;&gt;"...","Fraction","")</f>
        <v/>
      </c>
      <c r="E63" t="str">
        <f>IF(A63&lt;&gt;"...",IF(SUMPRODUCT(--(G63:V63&lt;&gt;""))=0,0.000000,"N.A."),"")</f>
        <v/>
      </c>
      <c r="F63" t="str">
        <f>IF(A63&lt;&gt;"...","OR","")</f>
        <v/>
      </c>
    </row>
    <row r="64" spans="1:6">
      <c r="A64" t="str">
        <f>IF('Transfer Definitions'!B23="y",'Population Definitions'!$A$5,"...")</f>
        <v>...</v>
      </c>
      <c r="B64" t="str">
        <f>IF('Transfer Definitions'!B23="y","---&gt;","")</f>
        <v/>
      </c>
      <c r="C64" t="str">
        <f>IF('Transfer Definitions'!B23="y",'Population Definitions'!$A$2,"")</f>
        <v/>
      </c>
      <c r="D64" t="str">
        <f>IF(A64&lt;&gt;"...","Fraction","")</f>
        <v/>
      </c>
      <c r="E64" t="str">
        <f>IF(A64&lt;&gt;"...",IF(SUMPRODUCT(--(G64:V64&lt;&gt;""))=0,0.000000,"N.A."),"")</f>
        <v/>
      </c>
      <c r="F64" t="str">
        <f>IF(A64&lt;&gt;"...","OR","")</f>
        <v/>
      </c>
    </row>
    <row r="65" spans="1:6">
      <c r="A65" t="str">
        <f>IF('Transfer Definitions'!C23="y",'Population Definitions'!$A$5,"...")</f>
        <v>...</v>
      </c>
      <c r="B65" t="str">
        <f>IF('Transfer Definitions'!C23="y","---&gt;","")</f>
        <v/>
      </c>
      <c r="C65" t="str">
        <f>IF('Transfer Definitions'!C23="y",'Population Definitions'!$A$3,"")</f>
        <v/>
      </c>
      <c r="D65" t="str">
        <f>IF(A65&lt;&gt;"...","Fraction","")</f>
        <v/>
      </c>
      <c r="E65" t="str">
        <f>IF(A65&lt;&gt;"...",IF(SUMPRODUCT(--(G65:V65&lt;&gt;""))=0,0.000000,"N.A."),"")</f>
        <v/>
      </c>
      <c r="F65" t="str">
        <f>IF(A65&lt;&gt;"...","OR","")</f>
        <v/>
      </c>
    </row>
    <row r="66" spans="1:6">
      <c r="A66" t="str">
        <f>IF('Transfer Definitions'!D23="y",'Population Definitions'!$A$5,"...")</f>
        <v>...</v>
      </c>
      <c r="B66" t="str">
        <f>IF('Transfer Definitions'!D23="y","---&gt;","")</f>
        <v/>
      </c>
      <c r="C66" t="str">
        <f>IF('Transfer Definitions'!D23="y",'Population Definitions'!$A$4,"")</f>
        <v/>
      </c>
      <c r="D66" t="str">
        <f>IF(A66&lt;&gt;"...","Fraction","")</f>
        <v/>
      </c>
      <c r="E66" t="str">
        <f>IF(A66&lt;&gt;"...",IF(SUMPRODUCT(--(G66:V66&lt;&gt;""))=0,0.000000,"N.A."),"")</f>
        <v/>
      </c>
      <c r="F66" t="str">
        <f>IF(A66&lt;&gt;"...","OR","")</f>
        <v/>
      </c>
    </row>
    <row r="67" spans="1:6">
      <c r="A67" t="str">
        <f>IF('Transfer Definitions'!F23="y",'Population Definitions'!$A$5,"...")</f>
        <v>...</v>
      </c>
      <c r="B67" t="str">
        <f>IF('Transfer Definitions'!F23="y","---&gt;","")</f>
        <v/>
      </c>
      <c r="C67" t="str">
        <f>IF('Transfer Definitions'!F23="y",'Population Definitions'!$A$6,"")</f>
        <v/>
      </c>
      <c r="D67" t="str">
        <f>IF(A67&lt;&gt;"...","Fraction","")</f>
        <v/>
      </c>
      <c r="E67" t="str">
        <f>IF(A67&lt;&gt;"...",IF(SUMPRODUCT(--(G67:V67&lt;&gt;""))=0,0.000000,"N.A."),"")</f>
        <v/>
      </c>
      <c r="F67" t="str">
        <f>IF(A67&lt;&gt;"...","OR","")</f>
        <v/>
      </c>
    </row>
    <row r="68" spans="1:6">
      <c r="A68" t="str">
        <f>IF('Transfer Definitions'!G23="y",'Population Definitions'!$A$5,"...")</f>
        <v>...</v>
      </c>
      <c r="B68" t="str">
        <f>IF('Transfer Definitions'!G23="y","---&gt;","")</f>
        <v/>
      </c>
      <c r="C68" t="str">
        <f>IF('Transfer Definitions'!G23="y",'Population Definitions'!$A$7,"")</f>
        <v/>
      </c>
      <c r="D68" t="str">
        <f>IF(A68&lt;&gt;"...","Fraction","")</f>
        <v/>
      </c>
      <c r="E68" t="str">
        <f>IF(A68&lt;&gt;"...",IF(SUMPRODUCT(--(G68:V68&lt;&gt;""))=0,0.000000,"N.A."),"")</f>
        <v/>
      </c>
      <c r="F68" t="str">
        <f>IF(A68&lt;&gt;"...","OR","")</f>
        <v/>
      </c>
    </row>
    <row r="69" spans="1:6">
      <c r="A69" t="str">
        <f>IF('Transfer Definitions'!H23="y",'Population Definitions'!$A$5,"...")</f>
        <v>...</v>
      </c>
      <c r="B69" t="str">
        <f>IF('Transfer Definitions'!H23="y","---&gt;","")</f>
        <v/>
      </c>
      <c r="C69" t="str">
        <f>IF('Transfer Definitions'!H23="y",'Population Definitions'!$A$8,"")</f>
        <v/>
      </c>
      <c r="D69" t="str">
        <f>IF(A69&lt;&gt;"...","Fraction","")</f>
        <v/>
      </c>
      <c r="E69" t="str">
        <f>IF(A69&lt;&gt;"...",IF(SUMPRODUCT(--(G69:V69&lt;&gt;""))=0,0.000000,"N.A."),"")</f>
        <v/>
      </c>
      <c r="F69" t="str">
        <f>IF(A69&lt;&gt;"...","OR","")</f>
        <v/>
      </c>
    </row>
    <row r="70" spans="1:6">
      <c r="A70" t="str">
        <f>IF('Transfer Definitions'!B24="y",'Population Definitions'!$A$6,"...")</f>
        <v>...</v>
      </c>
      <c r="B70" t="str">
        <f>IF('Transfer Definitions'!B24="y","---&gt;","")</f>
        <v/>
      </c>
      <c r="C70" t="str">
        <f>IF('Transfer Definitions'!B24="y",'Population Definitions'!$A$2,"")</f>
        <v/>
      </c>
      <c r="D70" t="str">
        <f>IF(A70&lt;&gt;"...","Fraction","")</f>
        <v/>
      </c>
      <c r="E70" t="str">
        <f>IF(A70&lt;&gt;"...",IF(SUMPRODUCT(--(G70:V70&lt;&gt;""))=0,0.000000,"N.A."),"")</f>
        <v/>
      </c>
      <c r="F70" t="str">
        <f>IF(A70&lt;&gt;"...","OR","")</f>
        <v/>
      </c>
    </row>
    <row r="71" spans="1:6">
      <c r="A71" t="str">
        <f>IF('Transfer Definitions'!C24="y",'Population Definitions'!$A$6,"...")</f>
        <v>...</v>
      </c>
      <c r="B71" t="str">
        <f>IF('Transfer Definitions'!C24="y","---&gt;","")</f>
        <v/>
      </c>
      <c r="C71" t="str">
        <f>IF('Transfer Definitions'!C24="y",'Population Definitions'!$A$3,"")</f>
        <v/>
      </c>
      <c r="D71" t="str">
        <f>IF(A71&lt;&gt;"...","Fraction","")</f>
        <v/>
      </c>
      <c r="E71" t="str">
        <f>IF(A71&lt;&gt;"...",IF(SUMPRODUCT(--(G71:V71&lt;&gt;""))=0,0.000000,"N.A."),"")</f>
        <v/>
      </c>
      <c r="F71" t="str">
        <f>IF(A71&lt;&gt;"...","OR","")</f>
        <v/>
      </c>
    </row>
    <row r="72" spans="1:6">
      <c r="A72" t="str">
        <f>IF('Transfer Definitions'!D24="y",'Population Definitions'!$A$6,"...")</f>
        <v>...</v>
      </c>
      <c r="B72" t="str">
        <f>IF('Transfer Definitions'!D24="y","---&gt;","")</f>
        <v/>
      </c>
      <c r="C72" t="str">
        <f>IF('Transfer Definitions'!D24="y",'Population Definitions'!$A$4,"")</f>
        <v/>
      </c>
      <c r="D72" t="str">
        <f>IF(A72&lt;&gt;"...","Fraction","")</f>
        <v/>
      </c>
      <c r="E72" t="str">
        <f>IF(A72&lt;&gt;"...",IF(SUMPRODUCT(--(G72:V72&lt;&gt;""))=0,0.000000,"N.A."),"")</f>
        <v/>
      </c>
      <c r="F72" t="str">
        <f>IF(A72&lt;&gt;"...","OR","")</f>
        <v/>
      </c>
    </row>
    <row r="73" spans="1:6">
      <c r="A73" t="str">
        <f>IF('Transfer Definitions'!E24="y",'Population Definitions'!$A$6,"...")</f>
        <v>...</v>
      </c>
      <c r="B73" t="str">
        <f>IF('Transfer Definitions'!E24="y","---&gt;","")</f>
        <v/>
      </c>
      <c r="C73" t="str">
        <f>IF('Transfer Definitions'!E24="y",'Population Definitions'!$A$5,"")</f>
        <v/>
      </c>
      <c r="D73" t="str">
        <f>IF(A73&lt;&gt;"...","Fraction","")</f>
        <v/>
      </c>
      <c r="E73" t="str">
        <f>IF(A73&lt;&gt;"...",IF(SUMPRODUCT(--(G73:V73&lt;&gt;""))=0,0.000000,"N.A."),"")</f>
        <v/>
      </c>
      <c r="F73" t="str">
        <f>IF(A73&lt;&gt;"...","OR","")</f>
        <v/>
      </c>
    </row>
    <row r="74" spans="1:6">
      <c r="A74" t="str">
        <f>IF('Transfer Definitions'!G24="y",'Population Definitions'!$A$6,"...")</f>
        <v>...</v>
      </c>
      <c r="B74" t="str">
        <f>IF('Transfer Definitions'!G24="y","---&gt;","")</f>
        <v/>
      </c>
      <c r="C74" t="str">
        <f>IF('Transfer Definitions'!G24="y",'Population Definitions'!$A$7,"")</f>
        <v/>
      </c>
      <c r="D74" t="str">
        <f>IF(A74&lt;&gt;"...","Fraction","")</f>
        <v/>
      </c>
      <c r="E74" t="str">
        <f>IF(A74&lt;&gt;"...",IF(SUMPRODUCT(--(G74:V74&lt;&gt;""))=0,0.000000,"N.A."),"")</f>
        <v/>
      </c>
      <c r="F74" t="str">
        <f>IF(A74&lt;&gt;"...","OR","")</f>
        <v/>
      </c>
    </row>
    <row r="75" spans="1:6">
      <c r="A75" t="str">
        <f>IF('Transfer Definitions'!H24="y",'Population Definitions'!$A$6,"...")</f>
        <v>...</v>
      </c>
      <c r="B75" t="str">
        <f>IF('Transfer Definitions'!H24="y","---&gt;","")</f>
        <v/>
      </c>
      <c r="C75" t="str">
        <f>IF('Transfer Definitions'!H24="y",'Population Definitions'!$A$8,"")</f>
        <v/>
      </c>
      <c r="D75" t="str">
        <f>IF(A75&lt;&gt;"...","Fraction","")</f>
        <v/>
      </c>
      <c r="E75" t="str">
        <f>IF(A75&lt;&gt;"...",IF(SUMPRODUCT(--(G75:V75&lt;&gt;""))=0,0.000000,"N.A."),"")</f>
        <v/>
      </c>
      <c r="F75" t="str">
        <f>IF(A75&lt;&gt;"...","OR","")</f>
        <v/>
      </c>
    </row>
    <row r="76" spans="1:6">
      <c r="A76" t="str">
        <f>IF('Transfer Definitions'!B25="y",'Population Definitions'!$A$7,"...")</f>
        <v>...</v>
      </c>
      <c r="B76" t="str">
        <f>IF('Transfer Definitions'!B25="y","---&gt;","")</f>
        <v/>
      </c>
      <c r="C76" t="str">
        <f>IF('Transfer Definitions'!B25="y",'Population Definitions'!$A$2,"")</f>
        <v/>
      </c>
      <c r="D76" t="str">
        <f>IF(A76&lt;&gt;"...","Fraction","")</f>
        <v/>
      </c>
      <c r="E76" t="str">
        <f>IF(A76&lt;&gt;"...",IF(SUMPRODUCT(--(G76:V76&lt;&gt;""))=0,0.000000,"N.A."),"")</f>
        <v/>
      </c>
      <c r="F76" t="str">
        <f>IF(A76&lt;&gt;"...","OR","")</f>
        <v/>
      </c>
    </row>
    <row r="77" spans="1:6">
      <c r="A77" t="str">
        <f>IF('Transfer Definitions'!C25="y",'Population Definitions'!$A$7,"...")</f>
        <v>...</v>
      </c>
      <c r="B77" t="str">
        <f>IF('Transfer Definitions'!C25="y","---&gt;","")</f>
        <v/>
      </c>
      <c r="C77" t="str">
        <f>IF('Transfer Definitions'!C25="y",'Population Definitions'!$A$3,"")</f>
        <v/>
      </c>
      <c r="D77" t="str">
        <f>IF(A77&lt;&gt;"...","Fraction","")</f>
        <v/>
      </c>
      <c r="E77" t="str">
        <f>IF(A77&lt;&gt;"...",IF(SUMPRODUCT(--(G77:V77&lt;&gt;""))=0,0.000000,"N.A."),"")</f>
        <v/>
      </c>
      <c r="F77" t="str">
        <f>IF(A77&lt;&gt;"...","OR","")</f>
        <v/>
      </c>
    </row>
    <row r="78" spans="1:6">
      <c r="A78" t="str">
        <f>IF('Transfer Definitions'!D25="y",'Population Definitions'!$A$7,"...")</f>
        <v>...</v>
      </c>
      <c r="B78" t="str">
        <f>IF('Transfer Definitions'!D25="y","---&gt;","")</f>
        <v/>
      </c>
      <c r="C78" t="str">
        <f>IF('Transfer Definitions'!D25="y",'Population Definitions'!$A$4,"")</f>
        <v/>
      </c>
      <c r="D78" t="str">
        <f>IF(A78&lt;&gt;"...","Fraction","")</f>
        <v/>
      </c>
      <c r="E78" t="str">
        <f>IF(A78&lt;&gt;"...",IF(SUMPRODUCT(--(G78:V78&lt;&gt;""))=0,0.000000,"N.A."),"")</f>
        <v/>
      </c>
      <c r="F78" t="str">
        <f>IF(A78&lt;&gt;"...","OR","")</f>
        <v/>
      </c>
    </row>
    <row r="79" spans="1:6">
      <c r="A79" t="str">
        <f>IF('Transfer Definitions'!E25="y",'Population Definitions'!$A$7,"...")</f>
        <v>...</v>
      </c>
      <c r="B79" t="str">
        <f>IF('Transfer Definitions'!E25="y","---&gt;","")</f>
        <v/>
      </c>
      <c r="C79" t="str">
        <f>IF('Transfer Definitions'!E25="y",'Population Definitions'!$A$5,"")</f>
        <v/>
      </c>
      <c r="D79" t="str">
        <f>IF(A79&lt;&gt;"...","Fraction","")</f>
        <v/>
      </c>
      <c r="E79" t="str">
        <f>IF(A79&lt;&gt;"...",IF(SUMPRODUCT(--(G79:V79&lt;&gt;""))=0,0.000000,"N.A."),"")</f>
        <v/>
      </c>
      <c r="F79" t="str">
        <f>IF(A79&lt;&gt;"...","OR","")</f>
        <v/>
      </c>
    </row>
    <row r="80" spans="1:6">
      <c r="A80" t="str">
        <f>IF('Transfer Definitions'!F25="y",'Population Definitions'!$A$7,"...")</f>
        <v>...</v>
      </c>
      <c r="B80" t="str">
        <f>IF('Transfer Definitions'!F25="y","---&gt;","")</f>
        <v/>
      </c>
      <c r="C80" t="str">
        <f>IF('Transfer Definitions'!F25="y",'Population Definitions'!$A$6,"")</f>
        <v/>
      </c>
      <c r="D80" t="str">
        <f>IF(A80&lt;&gt;"...","Fraction","")</f>
        <v/>
      </c>
      <c r="E80" t="str">
        <f>IF(A80&lt;&gt;"...",IF(SUMPRODUCT(--(G80:V80&lt;&gt;""))=0,0.000000,"N.A."),"")</f>
        <v/>
      </c>
      <c r="F80" t="str">
        <f>IF(A80&lt;&gt;"...","OR","")</f>
        <v/>
      </c>
    </row>
    <row r="81" spans="1:22">
      <c r="A81" t="str">
        <f>IF('Transfer Definitions'!H25="y",'Population Definitions'!$A$7,"...")</f>
        <v>...</v>
      </c>
      <c r="B81" t="str">
        <f>IF('Transfer Definitions'!H25="y","---&gt;","")</f>
        <v/>
      </c>
      <c r="C81" t="str">
        <f>IF('Transfer Definitions'!H25="y",'Population Definitions'!$A$8,"")</f>
        <v/>
      </c>
      <c r="D81" t="str">
        <f>IF(A81&lt;&gt;"...","Fraction","")</f>
        <v/>
      </c>
      <c r="E81" t="str">
        <f>IF(A81&lt;&gt;"...",IF(SUMPRODUCT(--(G81:V81&lt;&gt;""))=0,0.000000,"N.A."),"")</f>
        <v/>
      </c>
      <c r="F81" t="str">
        <f>IF(A81&lt;&gt;"...","OR","")</f>
        <v/>
      </c>
    </row>
    <row r="82" spans="1:22">
      <c r="A82" t="str">
        <f>IF('Transfer Definitions'!B26="y",'Population Definitions'!$A$8,"...")</f>
        <v>...</v>
      </c>
      <c r="B82" t="str">
        <f>IF('Transfer Definitions'!B26="y","---&gt;","")</f>
        <v/>
      </c>
      <c r="C82" t="str">
        <f>IF('Transfer Definitions'!B26="y",'Population Definitions'!$A$2,"")</f>
        <v/>
      </c>
      <c r="D82" t="str">
        <f>IF(A82&lt;&gt;"...","Fraction","")</f>
        <v/>
      </c>
      <c r="E82" t="str">
        <f>IF(A82&lt;&gt;"...",IF(SUMPRODUCT(--(G82:V82&lt;&gt;""))=0,0.000000,"N.A."),"")</f>
        <v/>
      </c>
      <c r="F82" t="str">
        <f>IF(A82&lt;&gt;"...","OR","")</f>
        <v/>
      </c>
    </row>
    <row r="83" spans="1:22">
      <c r="A83" t="str">
        <f>IF('Transfer Definitions'!C26="y",'Population Definitions'!$A$8,"...")</f>
        <v>...</v>
      </c>
      <c r="B83" t="str">
        <f>IF('Transfer Definitions'!C26="y","---&gt;","")</f>
        <v/>
      </c>
      <c r="C83" t="str">
        <f>IF('Transfer Definitions'!C26="y",'Population Definitions'!$A$3,"")</f>
        <v/>
      </c>
      <c r="D83" t="str">
        <f>IF(A83&lt;&gt;"...","Fraction","")</f>
        <v/>
      </c>
      <c r="E83" t="str">
        <f>IF(A83&lt;&gt;"...",IF(SUMPRODUCT(--(G83:V83&lt;&gt;""))=0,0.000000,"N.A."),"")</f>
        <v/>
      </c>
      <c r="F83" t="str">
        <f>IF(A83&lt;&gt;"...","OR","")</f>
        <v/>
      </c>
    </row>
    <row r="84" spans="1:22">
      <c r="A84" t="str">
        <f>IF('Transfer Definitions'!D26="y",'Population Definitions'!$A$8,"...")</f>
        <v>...</v>
      </c>
      <c r="B84" t="str">
        <f>IF('Transfer Definitions'!D26="y","---&gt;","")</f>
        <v/>
      </c>
      <c r="C84" t="str">
        <f>IF('Transfer Definitions'!D26="y",'Population Definitions'!$A$4,"")</f>
        <v/>
      </c>
      <c r="D84" t="str">
        <f>IF(A84&lt;&gt;"...","Fraction","")</f>
        <v/>
      </c>
      <c r="E84" t="str">
        <f>IF(A84&lt;&gt;"...",IF(SUMPRODUCT(--(G84:V84&lt;&gt;""))=0,0.000000,"N.A."),"")</f>
        <v/>
      </c>
      <c r="F84" t="str">
        <f>IF(A84&lt;&gt;"...","OR","")</f>
        <v/>
      </c>
    </row>
    <row r="85" spans="1:22">
      <c r="A85" t="str">
        <f>IF('Transfer Definitions'!E26="y",'Population Definitions'!$A$8,"...")</f>
        <v>...</v>
      </c>
      <c r="B85" t="str">
        <f>IF('Transfer Definitions'!E26="y","---&gt;","")</f>
        <v/>
      </c>
      <c r="C85" t="str">
        <f>IF('Transfer Definitions'!E26="y",'Population Definitions'!$A$5,"")</f>
        <v/>
      </c>
      <c r="D85" t="str">
        <f>IF(A85&lt;&gt;"...","Fraction","")</f>
        <v/>
      </c>
      <c r="E85" t="str">
        <f>IF(A85&lt;&gt;"...",IF(SUMPRODUCT(--(G85:V85&lt;&gt;""))=0,0.000000,"N.A."),"")</f>
        <v/>
      </c>
      <c r="F85" t="str">
        <f>IF(A85&lt;&gt;"...","OR","")</f>
        <v/>
      </c>
    </row>
    <row r="86" spans="1:22">
      <c r="A86" t="str">
        <f>IF('Transfer Definitions'!F26="y",'Population Definitions'!$A$8,"...")</f>
        <v>...</v>
      </c>
      <c r="B86" t="str">
        <f>IF('Transfer Definitions'!F26="y","---&gt;","")</f>
        <v/>
      </c>
      <c r="C86" t="str">
        <f>IF('Transfer Definitions'!F26="y",'Population Definitions'!$A$6,"")</f>
        <v/>
      </c>
      <c r="D86" t="str">
        <f>IF(A86&lt;&gt;"...","Fraction","")</f>
        <v/>
      </c>
      <c r="E86" t="str">
        <f>IF(A86&lt;&gt;"...",IF(SUMPRODUCT(--(G86:V86&lt;&gt;""))=0,0.000000,"N.A."),"")</f>
        <v/>
      </c>
      <c r="F86" t="str">
        <f>IF(A86&lt;&gt;"...","OR","")</f>
        <v/>
      </c>
    </row>
    <row r="87" spans="1:22">
      <c r="A87" t="str">
        <f>IF('Transfer Definitions'!G26="y",'Population Definitions'!$A$8,"...")</f>
        <v>...</v>
      </c>
      <c r="B87" t="str">
        <f>IF('Transfer Definitions'!G26="y","---&gt;","")</f>
        <v/>
      </c>
      <c r="C87" t="str">
        <f>IF('Transfer Definitions'!G26="y",'Population Definitions'!$A$7,"")</f>
        <v/>
      </c>
      <c r="D87" t="str">
        <f>IF(A87&lt;&gt;"...","Fraction","")</f>
        <v/>
      </c>
      <c r="E87" t="str">
        <f>IF(A87&lt;&gt;"...",IF(SUMPRODUCT(--(G87:V87&lt;&gt;""))=0,0.000000,"N.A."),"")</f>
        <v/>
      </c>
      <c r="F87" t="str">
        <f>IF(A87&lt;&gt;"...","OR","")</f>
        <v/>
      </c>
    </row>
    <row r="89" spans="1:22">
      <c r="A89" t="str">
        <f>'Transfer Definitions'!A28</f>
        <v>Migration Type 3</v>
      </c>
      <c r="D89" t="s">
        <v>16</v>
      </c>
      <c r="E89" t="s">
        <v>17</v>
      </c>
      <c r="G89">
        <v>2000</v>
      </c>
      <c r="H89">
        <v>2001</v>
      </c>
      <c r="I89">
        <v>2002</v>
      </c>
      <c r="J89">
        <v>2003</v>
      </c>
      <c r="K89">
        <v>2004</v>
      </c>
      <c r="L89">
        <v>2005</v>
      </c>
      <c r="M89">
        <v>2006</v>
      </c>
      <c r="N89">
        <v>2007</v>
      </c>
      <c r="O89">
        <v>2008</v>
      </c>
      <c r="P89">
        <v>2009</v>
      </c>
      <c r="Q89">
        <v>2010</v>
      </c>
      <c r="R89">
        <v>2011</v>
      </c>
      <c r="S89">
        <v>2012</v>
      </c>
      <c r="T89">
        <v>2013</v>
      </c>
      <c r="U89">
        <v>2014</v>
      </c>
      <c r="V89">
        <v>2015</v>
      </c>
    </row>
    <row r="90" spans="1:22">
      <c r="A90" t="str">
        <f>IF('Transfer Definitions'!C29="y",'Population Definitions'!$A$2,"...")</f>
        <v>...</v>
      </c>
      <c r="B90" t="str">
        <f>IF('Transfer Definitions'!C29="y","---&gt;","")</f>
        <v/>
      </c>
      <c r="C90" t="str">
        <f>IF('Transfer Definitions'!C29="y",'Population Definitions'!$A$3,"")</f>
        <v/>
      </c>
      <c r="D90" t="str">
        <f>IF(A90&lt;&gt;"...","Fraction","")</f>
        <v/>
      </c>
      <c r="E90" t="str">
        <f>IF(A90&lt;&gt;"...",IF(SUMPRODUCT(--(G90:V90&lt;&gt;""))=0,0.000000,"N.A."),"")</f>
        <v/>
      </c>
      <c r="F90" t="str">
        <f>IF(A90&lt;&gt;"...","OR","")</f>
        <v/>
      </c>
    </row>
    <row r="91" spans="1:22">
      <c r="A91" t="str">
        <f>IF('Transfer Definitions'!D29="y",'Population Definitions'!$A$2,"...")</f>
        <v>...</v>
      </c>
      <c r="B91" t="str">
        <f>IF('Transfer Definitions'!D29="y","---&gt;","")</f>
        <v/>
      </c>
      <c r="C91" t="str">
        <f>IF('Transfer Definitions'!D29="y",'Population Definitions'!$A$4,"")</f>
        <v/>
      </c>
      <c r="D91" t="str">
        <f>IF(A91&lt;&gt;"...","Fraction","")</f>
        <v/>
      </c>
      <c r="E91" t="str">
        <f>IF(A91&lt;&gt;"...",IF(SUMPRODUCT(--(G91:V91&lt;&gt;""))=0,0.000000,"N.A."),"")</f>
        <v/>
      </c>
      <c r="F91" t="str">
        <f>IF(A91&lt;&gt;"...","OR","")</f>
        <v/>
      </c>
    </row>
    <row r="92" spans="1:22">
      <c r="A92" t="str">
        <f>IF('Transfer Definitions'!E29="y",'Population Definitions'!$A$2,"...")</f>
        <v>...</v>
      </c>
      <c r="B92" t="str">
        <f>IF('Transfer Definitions'!E29="y","---&gt;","")</f>
        <v/>
      </c>
      <c r="C92" t="str">
        <f>IF('Transfer Definitions'!E29="y",'Population Definitions'!$A$5,"")</f>
        <v/>
      </c>
      <c r="D92" t="str">
        <f>IF(A92&lt;&gt;"...","Fraction","")</f>
        <v/>
      </c>
      <c r="E92" t="str">
        <f>IF(A92&lt;&gt;"...",IF(SUMPRODUCT(--(G92:V92&lt;&gt;""))=0,0.000000,"N.A."),"")</f>
        <v/>
      </c>
      <c r="F92" t="str">
        <f>IF(A92&lt;&gt;"...","OR","")</f>
        <v/>
      </c>
    </row>
    <row r="93" spans="1:22">
      <c r="A93" t="str">
        <f>IF('Transfer Definitions'!F29="y",'Population Definitions'!$A$2,"...")</f>
        <v>...</v>
      </c>
      <c r="B93" t="str">
        <f>IF('Transfer Definitions'!F29="y","---&gt;","")</f>
        <v/>
      </c>
      <c r="C93" t="str">
        <f>IF('Transfer Definitions'!F29="y",'Population Definitions'!$A$6,"")</f>
        <v/>
      </c>
      <c r="D93" t="str">
        <f>IF(A93&lt;&gt;"...","Fraction","")</f>
        <v/>
      </c>
      <c r="E93" t="str">
        <f>IF(A93&lt;&gt;"...",IF(SUMPRODUCT(--(G93:V93&lt;&gt;""))=0,0.000000,"N.A."),"")</f>
        <v/>
      </c>
      <c r="F93" t="str">
        <f>IF(A93&lt;&gt;"...","OR","")</f>
        <v/>
      </c>
    </row>
    <row r="94" spans="1:22">
      <c r="A94" t="str">
        <f>IF('Transfer Definitions'!G29="y",'Population Definitions'!$A$2,"...")</f>
        <v>...</v>
      </c>
      <c r="B94" t="str">
        <f>IF('Transfer Definitions'!G29="y","---&gt;","")</f>
        <v/>
      </c>
      <c r="C94" t="str">
        <f>IF('Transfer Definitions'!G29="y",'Population Definitions'!$A$7,"")</f>
        <v/>
      </c>
      <c r="D94" t="str">
        <f>IF(A94&lt;&gt;"...","Fraction","")</f>
        <v/>
      </c>
      <c r="E94" t="str">
        <f>IF(A94&lt;&gt;"...",IF(SUMPRODUCT(--(G94:V94&lt;&gt;""))=0,0.000000,"N.A."),"")</f>
        <v/>
      </c>
      <c r="F94" t="str">
        <f>IF(A94&lt;&gt;"...","OR","")</f>
        <v/>
      </c>
    </row>
    <row r="95" spans="1:22">
      <c r="A95" t="str">
        <f>IF('Transfer Definitions'!H29="y",'Population Definitions'!$A$2,"...")</f>
        <v>...</v>
      </c>
      <c r="B95" t="str">
        <f>IF('Transfer Definitions'!H29="y","---&gt;","")</f>
        <v/>
      </c>
      <c r="C95" t="str">
        <f>IF('Transfer Definitions'!H29="y",'Population Definitions'!$A$8,"")</f>
        <v/>
      </c>
      <c r="D95" t="str">
        <f>IF(A95&lt;&gt;"...","Fraction","")</f>
        <v/>
      </c>
      <c r="E95" t="str">
        <f>IF(A95&lt;&gt;"...",IF(SUMPRODUCT(--(G95:V95&lt;&gt;""))=0,0.000000,"N.A."),"")</f>
        <v/>
      </c>
      <c r="F95" t="str">
        <f>IF(A95&lt;&gt;"...","OR","")</f>
        <v/>
      </c>
    </row>
    <row r="96" spans="1:22">
      <c r="A96" t="str">
        <f>IF('Transfer Definitions'!B30="y",'Population Definitions'!$A$3,"...")</f>
        <v>...</v>
      </c>
      <c r="B96" t="str">
        <f>IF('Transfer Definitions'!B30="y","---&gt;","")</f>
        <v/>
      </c>
      <c r="C96" t="str">
        <f>IF('Transfer Definitions'!B30="y",'Population Definitions'!$A$2,"")</f>
        <v/>
      </c>
      <c r="D96" t="str">
        <f>IF(A96&lt;&gt;"...","Fraction","")</f>
        <v/>
      </c>
      <c r="E96" t="str">
        <f>IF(A96&lt;&gt;"...",IF(SUMPRODUCT(--(G96:V96&lt;&gt;""))=0,0.000000,"N.A."),"")</f>
        <v/>
      </c>
      <c r="F96" t="str">
        <f>IF(A96&lt;&gt;"...","OR","")</f>
        <v/>
      </c>
    </row>
    <row r="97" spans="1:6">
      <c r="A97" t="str">
        <f>IF('Transfer Definitions'!D30="y",'Population Definitions'!$A$3,"...")</f>
        <v>...</v>
      </c>
      <c r="B97" t="str">
        <f>IF('Transfer Definitions'!D30="y","---&gt;","")</f>
        <v/>
      </c>
      <c r="C97" t="str">
        <f>IF('Transfer Definitions'!D30="y",'Population Definitions'!$A$4,"")</f>
        <v/>
      </c>
      <c r="D97" t="str">
        <f>IF(A97&lt;&gt;"...","Fraction","")</f>
        <v/>
      </c>
      <c r="E97" t="str">
        <f>IF(A97&lt;&gt;"...",IF(SUMPRODUCT(--(G97:V97&lt;&gt;""))=0,0.000000,"N.A."),"")</f>
        <v/>
      </c>
      <c r="F97" t="str">
        <f>IF(A97&lt;&gt;"...","OR","")</f>
        <v/>
      </c>
    </row>
    <row r="98" spans="1:6">
      <c r="A98" t="str">
        <f>IF('Transfer Definitions'!E30="y",'Population Definitions'!$A$3,"...")</f>
        <v>...</v>
      </c>
      <c r="B98" t="str">
        <f>IF('Transfer Definitions'!E30="y","---&gt;","")</f>
        <v/>
      </c>
      <c r="C98" t="str">
        <f>IF('Transfer Definitions'!E30="y",'Population Definitions'!$A$5,"")</f>
        <v/>
      </c>
      <c r="D98" t="str">
        <f>IF(A98&lt;&gt;"...","Fraction","")</f>
        <v/>
      </c>
      <c r="E98" t="str">
        <f>IF(A98&lt;&gt;"...",IF(SUMPRODUCT(--(G98:V98&lt;&gt;""))=0,0.000000,"N.A."),"")</f>
        <v/>
      </c>
      <c r="F98" t="str">
        <f>IF(A98&lt;&gt;"...","OR","")</f>
        <v/>
      </c>
    </row>
    <row r="99" spans="1:6">
      <c r="A99" t="str">
        <f>IF('Transfer Definitions'!F30="y",'Population Definitions'!$A$3,"...")</f>
        <v>...</v>
      </c>
      <c r="B99" t="str">
        <f>IF('Transfer Definitions'!F30="y","---&gt;","")</f>
        <v/>
      </c>
      <c r="C99" t="str">
        <f>IF('Transfer Definitions'!F30="y",'Population Definitions'!$A$6,"")</f>
        <v/>
      </c>
      <c r="D99" t="str">
        <f>IF(A99&lt;&gt;"...","Fraction","")</f>
        <v/>
      </c>
      <c r="E99" t="str">
        <f>IF(A99&lt;&gt;"...",IF(SUMPRODUCT(--(G99:V99&lt;&gt;""))=0,0.000000,"N.A."),"")</f>
        <v/>
      </c>
      <c r="F99" t="str">
        <f>IF(A99&lt;&gt;"...","OR","")</f>
        <v/>
      </c>
    </row>
    <row r="100" spans="1:6">
      <c r="A100" t="str">
        <f>IF('Transfer Definitions'!G30="y",'Population Definitions'!$A$3,"...")</f>
        <v>...</v>
      </c>
      <c r="B100" t="str">
        <f>IF('Transfer Definitions'!G30="y","---&gt;","")</f>
        <v/>
      </c>
      <c r="C100" t="str">
        <f>IF('Transfer Definitions'!G30="y",'Population Definitions'!$A$7,"")</f>
        <v/>
      </c>
      <c r="D100" t="str">
        <f>IF(A100&lt;&gt;"...","Fraction","")</f>
        <v/>
      </c>
      <c r="E100" t="str">
        <f>IF(A100&lt;&gt;"...",IF(SUMPRODUCT(--(G100:V100&lt;&gt;""))=0,0.000000,"N.A."),"")</f>
        <v/>
      </c>
      <c r="F100" t="str">
        <f>IF(A100&lt;&gt;"...","OR","")</f>
        <v/>
      </c>
    </row>
    <row r="101" spans="1:6">
      <c r="A101" t="str">
        <f>IF('Transfer Definitions'!H30="y",'Population Definitions'!$A$3,"...")</f>
        <v>...</v>
      </c>
      <c r="B101" t="str">
        <f>IF('Transfer Definitions'!H30="y","---&gt;","")</f>
        <v/>
      </c>
      <c r="C101" t="str">
        <f>IF('Transfer Definitions'!H30="y",'Population Definitions'!$A$8,"")</f>
        <v/>
      </c>
      <c r="D101" t="str">
        <f>IF(A101&lt;&gt;"...","Fraction","")</f>
        <v/>
      </c>
      <c r="E101" t="str">
        <f>IF(A101&lt;&gt;"...",IF(SUMPRODUCT(--(G101:V101&lt;&gt;""))=0,0.000000,"N.A."),"")</f>
        <v/>
      </c>
      <c r="F101" t="str">
        <f>IF(A101&lt;&gt;"...","OR","")</f>
        <v/>
      </c>
    </row>
    <row r="102" spans="1:6">
      <c r="A102" t="str">
        <f>IF('Transfer Definitions'!B31="y",'Population Definitions'!$A$4,"...")</f>
        <v>...</v>
      </c>
      <c r="B102" t="str">
        <f>IF('Transfer Definitions'!B31="y","---&gt;","")</f>
        <v/>
      </c>
      <c r="C102" t="str">
        <f>IF('Transfer Definitions'!B31="y",'Population Definitions'!$A$2,"")</f>
        <v/>
      </c>
      <c r="D102" t="str">
        <f>IF(A102&lt;&gt;"...","Fraction","")</f>
        <v/>
      </c>
      <c r="E102" t="str">
        <f>IF(A102&lt;&gt;"...",IF(SUMPRODUCT(--(G102:V102&lt;&gt;""))=0,0.000000,"N.A."),"")</f>
        <v/>
      </c>
      <c r="F102" t="str">
        <f>IF(A102&lt;&gt;"...","OR","")</f>
        <v/>
      </c>
    </row>
    <row r="103" spans="1:6">
      <c r="A103" t="str">
        <f>IF('Transfer Definitions'!C31="y",'Population Definitions'!$A$4,"...")</f>
        <v>...</v>
      </c>
      <c r="B103" t="str">
        <f>IF('Transfer Definitions'!C31="y","---&gt;","")</f>
        <v/>
      </c>
      <c r="C103" t="str">
        <f>IF('Transfer Definitions'!C31="y",'Population Definitions'!$A$3,"")</f>
        <v/>
      </c>
      <c r="D103" t="str">
        <f>IF(A103&lt;&gt;"...","Fraction","")</f>
        <v/>
      </c>
      <c r="E103" t="str">
        <f>IF(A103&lt;&gt;"...",IF(SUMPRODUCT(--(G103:V103&lt;&gt;""))=0,0.000000,"N.A."),"")</f>
        <v/>
      </c>
      <c r="F103" t="str">
        <f>IF(A103&lt;&gt;"...","OR","")</f>
        <v/>
      </c>
    </row>
    <row r="104" spans="1:6">
      <c r="A104" t="str">
        <f>IF('Transfer Definitions'!E31="y",'Population Definitions'!$A$4,"...")</f>
        <v>...</v>
      </c>
      <c r="B104" t="str">
        <f>IF('Transfer Definitions'!E31="y","---&gt;","")</f>
        <v/>
      </c>
      <c r="C104" t="str">
        <f>IF('Transfer Definitions'!E31="y",'Population Definitions'!$A$5,"")</f>
        <v/>
      </c>
      <c r="D104" t="str">
        <f>IF(A104&lt;&gt;"...","Fraction","")</f>
        <v/>
      </c>
      <c r="E104" t="str">
        <f>IF(A104&lt;&gt;"...",IF(SUMPRODUCT(--(G104:V104&lt;&gt;""))=0,0.000000,"N.A."),"")</f>
        <v/>
      </c>
      <c r="F104" t="str">
        <f>IF(A104&lt;&gt;"...","OR","")</f>
        <v/>
      </c>
    </row>
    <row r="105" spans="1:6">
      <c r="A105" t="str">
        <f>IF('Transfer Definitions'!F31="y",'Population Definitions'!$A$4,"...")</f>
        <v>...</v>
      </c>
      <c r="B105" t="str">
        <f>IF('Transfer Definitions'!F31="y","---&gt;","")</f>
        <v/>
      </c>
      <c r="C105" t="str">
        <f>IF('Transfer Definitions'!F31="y",'Population Definitions'!$A$6,"")</f>
        <v/>
      </c>
      <c r="D105" t="str">
        <f>IF(A105&lt;&gt;"...","Fraction","")</f>
        <v/>
      </c>
      <c r="E105" t="str">
        <f>IF(A105&lt;&gt;"...",IF(SUMPRODUCT(--(G105:V105&lt;&gt;""))=0,0.000000,"N.A."),"")</f>
        <v/>
      </c>
      <c r="F105" t="str">
        <f>IF(A105&lt;&gt;"...","OR","")</f>
        <v/>
      </c>
    </row>
    <row r="106" spans="1:6">
      <c r="A106" t="str">
        <f>IF('Transfer Definitions'!G31="y",'Population Definitions'!$A$4,"...")</f>
        <v>...</v>
      </c>
      <c r="B106" t="str">
        <f>IF('Transfer Definitions'!G31="y","---&gt;","")</f>
        <v/>
      </c>
      <c r="C106" t="str">
        <f>IF('Transfer Definitions'!G31="y",'Population Definitions'!$A$7,"")</f>
        <v/>
      </c>
      <c r="D106" t="str">
        <f>IF(A106&lt;&gt;"...","Fraction","")</f>
        <v/>
      </c>
      <c r="E106" t="str">
        <f>IF(A106&lt;&gt;"...",IF(SUMPRODUCT(--(G106:V106&lt;&gt;""))=0,0.000000,"N.A."),"")</f>
        <v/>
      </c>
      <c r="F106" t="str">
        <f>IF(A106&lt;&gt;"...","OR","")</f>
        <v/>
      </c>
    </row>
    <row r="107" spans="1:6">
      <c r="A107" t="str">
        <f>IF('Transfer Definitions'!H31="y",'Population Definitions'!$A$4,"...")</f>
        <v>...</v>
      </c>
      <c r="B107" t="str">
        <f>IF('Transfer Definitions'!H31="y","---&gt;","")</f>
        <v/>
      </c>
      <c r="C107" t="str">
        <f>IF('Transfer Definitions'!H31="y",'Population Definitions'!$A$8,"")</f>
        <v/>
      </c>
      <c r="D107" t="str">
        <f>IF(A107&lt;&gt;"...","Fraction","")</f>
        <v/>
      </c>
      <c r="E107" t="str">
        <f>IF(A107&lt;&gt;"...",IF(SUMPRODUCT(--(G107:V107&lt;&gt;""))=0,0.000000,"N.A."),"")</f>
        <v/>
      </c>
      <c r="F107" t="str">
        <f>IF(A107&lt;&gt;"...","OR","")</f>
        <v/>
      </c>
    </row>
    <row r="108" spans="1:6">
      <c r="A108" t="str">
        <f>IF('Transfer Definitions'!B32="y",'Population Definitions'!$A$5,"...")</f>
        <v>...</v>
      </c>
      <c r="B108" t="str">
        <f>IF('Transfer Definitions'!B32="y","---&gt;","")</f>
        <v/>
      </c>
      <c r="C108" t="str">
        <f>IF('Transfer Definitions'!B32="y",'Population Definitions'!$A$2,"")</f>
        <v/>
      </c>
      <c r="D108" t="str">
        <f>IF(A108&lt;&gt;"...","Fraction","")</f>
        <v/>
      </c>
      <c r="E108" t="str">
        <f>IF(A108&lt;&gt;"...",IF(SUMPRODUCT(--(G108:V108&lt;&gt;""))=0,0.000000,"N.A."),"")</f>
        <v/>
      </c>
      <c r="F108" t="str">
        <f>IF(A108&lt;&gt;"...","OR","")</f>
        <v/>
      </c>
    </row>
    <row r="109" spans="1:6">
      <c r="A109" t="str">
        <f>IF('Transfer Definitions'!C32="y",'Population Definitions'!$A$5,"...")</f>
        <v>...</v>
      </c>
      <c r="B109" t="str">
        <f>IF('Transfer Definitions'!C32="y","---&gt;","")</f>
        <v/>
      </c>
      <c r="C109" t="str">
        <f>IF('Transfer Definitions'!C32="y",'Population Definitions'!$A$3,"")</f>
        <v/>
      </c>
      <c r="D109" t="str">
        <f>IF(A109&lt;&gt;"...","Fraction","")</f>
        <v/>
      </c>
      <c r="E109" t="str">
        <f>IF(A109&lt;&gt;"...",IF(SUMPRODUCT(--(G109:V109&lt;&gt;""))=0,0.000000,"N.A."),"")</f>
        <v/>
      </c>
      <c r="F109" t="str">
        <f>IF(A109&lt;&gt;"...","OR","")</f>
        <v/>
      </c>
    </row>
    <row r="110" spans="1:6">
      <c r="A110" t="str">
        <f>IF('Transfer Definitions'!D32="y",'Population Definitions'!$A$5,"...")</f>
        <v>...</v>
      </c>
      <c r="B110" t="str">
        <f>IF('Transfer Definitions'!D32="y","---&gt;","")</f>
        <v/>
      </c>
      <c r="C110" t="str">
        <f>IF('Transfer Definitions'!D32="y",'Population Definitions'!$A$4,"")</f>
        <v/>
      </c>
      <c r="D110" t="str">
        <f>IF(A110&lt;&gt;"...","Fraction","")</f>
        <v/>
      </c>
      <c r="E110" t="str">
        <f>IF(A110&lt;&gt;"...",IF(SUMPRODUCT(--(G110:V110&lt;&gt;""))=0,0.000000,"N.A."),"")</f>
        <v/>
      </c>
      <c r="F110" t="str">
        <f>IF(A110&lt;&gt;"...","OR","")</f>
        <v/>
      </c>
    </row>
    <row r="111" spans="1:6">
      <c r="A111" t="str">
        <f>IF('Transfer Definitions'!F32="y",'Population Definitions'!$A$5,"...")</f>
        <v>...</v>
      </c>
      <c r="B111" t="str">
        <f>IF('Transfer Definitions'!F32="y","---&gt;","")</f>
        <v/>
      </c>
      <c r="C111" t="str">
        <f>IF('Transfer Definitions'!F32="y",'Population Definitions'!$A$6,"")</f>
        <v/>
      </c>
      <c r="D111" t="str">
        <f>IF(A111&lt;&gt;"...","Fraction","")</f>
        <v/>
      </c>
      <c r="E111" t="str">
        <f>IF(A111&lt;&gt;"...",IF(SUMPRODUCT(--(G111:V111&lt;&gt;""))=0,0.000000,"N.A."),"")</f>
        <v/>
      </c>
      <c r="F111" t="str">
        <f>IF(A111&lt;&gt;"...","OR","")</f>
        <v/>
      </c>
    </row>
    <row r="112" spans="1:6">
      <c r="A112" t="str">
        <f>IF('Transfer Definitions'!G32="y",'Population Definitions'!$A$5,"...")</f>
        <v>...</v>
      </c>
      <c r="B112" t="str">
        <f>IF('Transfer Definitions'!G32="y","---&gt;","")</f>
        <v/>
      </c>
      <c r="C112" t="str">
        <f>IF('Transfer Definitions'!G32="y",'Population Definitions'!$A$7,"")</f>
        <v/>
      </c>
      <c r="D112" t="str">
        <f>IF(A112&lt;&gt;"...","Fraction","")</f>
        <v/>
      </c>
      <c r="E112" t="str">
        <f>IF(A112&lt;&gt;"...",IF(SUMPRODUCT(--(G112:V112&lt;&gt;""))=0,0.000000,"N.A."),"")</f>
        <v/>
      </c>
      <c r="F112" t="str">
        <f>IF(A112&lt;&gt;"...","OR","")</f>
        <v/>
      </c>
    </row>
    <row r="113" spans="1:6">
      <c r="A113" t="str">
        <f>IF('Transfer Definitions'!H32="y",'Population Definitions'!$A$5,"...")</f>
        <v>...</v>
      </c>
      <c r="B113" t="str">
        <f>IF('Transfer Definitions'!H32="y","---&gt;","")</f>
        <v/>
      </c>
      <c r="C113" t="str">
        <f>IF('Transfer Definitions'!H32="y",'Population Definitions'!$A$8,"")</f>
        <v/>
      </c>
      <c r="D113" t="str">
        <f>IF(A113&lt;&gt;"...","Fraction","")</f>
        <v/>
      </c>
      <c r="E113" t="str">
        <f>IF(A113&lt;&gt;"...",IF(SUMPRODUCT(--(G113:V113&lt;&gt;""))=0,0.000000,"N.A."),"")</f>
        <v/>
      </c>
      <c r="F113" t="str">
        <f>IF(A113&lt;&gt;"...","OR","")</f>
        <v/>
      </c>
    </row>
    <row r="114" spans="1:6">
      <c r="A114" t="str">
        <f>IF('Transfer Definitions'!B33="y",'Population Definitions'!$A$6,"...")</f>
        <v>...</v>
      </c>
      <c r="B114" t="str">
        <f>IF('Transfer Definitions'!B33="y","---&gt;","")</f>
        <v/>
      </c>
      <c r="C114" t="str">
        <f>IF('Transfer Definitions'!B33="y",'Population Definitions'!$A$2,"")</f>
        <v/>
      </c>
      <c r="D114" t="str">
        <f>IF(A114&lt;&gt;"...","Fraction","")</f>
        <v/>
      </c>
      <c r="E114" t="str">
        <f>IF(A114&lt;&gt;"...",IF(SUMPRODUCT(--(G114:V114&lt;&gt;""))=0,0.000000,"N.A."),"")</f>
        <v/>
      </c>
      <c r="F114" t="str">
        <f>IF(A114&lt;&gt;"...","OR","")</f>
        <v/>
      </c>
    </row>
    <row r="115" spans="1:6">
      <c r="A115" t="str">
        <f>IF('Transfer Definitions'!C33="y",'Population Definitions'!$A$6,"...")</f>
        <v>...</v>
      </c>
      <c r="B115" t="str">
        <f>IF('Transfer Definitions'!C33="y","---&gt;","")</f>
        <v/>
      </c>
      <c r="C115" t="str">
        <f>IF('Transfer Definitions'!C33="y",'Population Definitions'!$A$3,"")</f>
        <v/>
      </c>
      <c r="D115" t="str">
        <f>IF(A115&lt;&gt;"...","Fraction","")</f>
        <v/>
      </c>
      <c r="E115" t="str">
        <f>IF(A115&lt;&gt;"...",IF(SUMPRODUCT(--(G115:V115&lt;&gt;""))=0,0.000000,"N.A."),"")</f>
        <v/>
      </c>
      <c r="F115" t="str">
        <f>IF(A115&lt;&gt;"...","OR","")</f>
        <v/>
      </c>
    </row>
    <row r="116" spans="1:6">
      <c r="A116" t="str">
        <f>IF('Transfer Definitions'!D33="y",'Population Definitions'!$A$6,"...")</f>
        <v>...</v>
      </c>
      <c r="B116" t="str">
        <f>IF('Transfer Definitions'!D33="y","---&gt;","")</f>
        <v/>
      </c>
      <c r="C116" t="str">
        <f>IF('Transfer Definitions'!D33="y",'Population Definitions'!$A$4,"")</f>
        <v/>
      </c>
      <c r="D116" t="str">
        <f>IF(A116&lt;&gt;"...","Fraction","")</f>
        <v/>
      </c>
      <c r="E116" t="str">
        <f>IF(A116&lt;&gt;"...",IF(SUMPRODUCT(--(G116:V116&lt;&gt;""))=0,0.000000,"N.A."),"")</f>
        <v/>
      </c>
      <c r="F116" t="str">
        <f>IF(A116&lt;&gt;"...","OR","")</f>
        <v/>
      </c>
    </row>
    <row r="117" spans="1:6">
      <c r="A117" t="str">
        <f>IF('Transfer Definitions'!E33="y",'Population Definitions'!$A$6,"...")</f>
        <v>...</v>
      </c>
      <c r="B117" t="str">
        <f>IF('Transfer Definitions'!E33="y","---&gt;","")</f>
        <v/>
      </c>
      <c r="C117" t="str">
        <f>IF('Transfer Definitions'!E33="y",'Population Definitions'!$A$5,"")</f>
        <v/>
      </c>
      <c r="D117" t="str">
        <f>IF(A117&lt;&gt;"...","Fraction","")</f>
        <v/>
      </c>
      <c r="E117" t="str">
        <f>IF(A117&lt;&gt;"...",IF(SUMPRODUCT(--(G117:V117&lt;&gt;""))=0,0.000000,"N.A."),"")</f>
        <v/>
      </c>
      <c r="F117" t="str">
        <f>IF(A117&lt;&gt;"...","OR","")</f>
        <v/>
      </c>
    </row>
    <row r="118" spans="1:6">
      <c r="A118" t="str">
        <f>IF('Transfer Definitions'!G33="y",'Population Definitions'!$A$6,"...")</f>
        <v>...</v>
      </c>
      <c r="B118" t="str">
        <f>IF('Transfer Definitions'!G33="y","---&gt;","")</f>
        <v/>
      </c>
      <c r="C118" t="str">
        <f>IF('Transfer Definitions'!G33="y",'Population Definitions'!$A$7,"")</f>
        <v/>
      </c>
      <c r="D118" t="str">
        <f>IF(A118&lt;&gt;"...","Fraction","")</f>
        <v/>
      </c>
      <c r="E118" t="str">
        <f>IF(A118&lt;&gt;"...",IF(SUMPRODUCT(--(G118:V118&lt;&gt;""))=0,0.000000,"N.A."),"")</f>
        <v/>
      </c>
      <c r="F118" t="str">
        <f>IF(A118&lt;&gt;"...","OR","")</f>
        <v/>
      </c>
    </row>
    <row r="119" spans="1:6">
      <c r="A119" t="str">
        <f>IF('Transfer Definitions'!H33="y",'Population Definitions'!$A$6,"...")</f>
        <v>...</v>
      </c>
      <c r="B119" t="str">
        <f>IF('Transfer Definitions'!H33="y","---&gt;","")</f>
        <v/>
      </c>
      <c r="C119" t="str">
        <f>IF('Transfer Definitions'!H33="y",'Population Definitions'!$A$8,"")</f>
        <v/>
      </c>
      <c r="D119" t="str">
        <f>IF(A119&lt;&gt;"...","Fraction","")</f>
        <v/>
      </c>
      <c r="E119" t="str">
        <f>IF(A119&lt;&gt;"...",IF(SUMPRODUCT(--(G119:V119&lt;&gt;""))=0,0.000000,"N.A."),"")</f>
        <v/>
      </c>
      <c r="F119" t="str">
        <f>IF(A119&lt;&gt;"...","OR","")</f>
        <v/>
      </c>
    </row>
    <row r="120" spans="1:6">
      <c r="A120" t="str">
        <f>IF('Transfer Definitions'!B34="y",'Population Definitions'!$A$7,"...")</f>
        <v>...</v>
      </c>
      <c r="B120" t="str">
        <f>IF('Transfer Definitions'!B34="y","---&gt;","")</f>
        <v/>
      </c>
      <c r="C120" t="str">
        <f>IF('Transfer Definitions'!B34="y",'Population Definitions'!$A$2,"")</f>
        <v/>
      </c>
      <c r="D120" t="str">
        <f>IF(A120&lt;&gt;"...","Fraction","")</f>
        <v/>
      </c>
      <c r="E120" t="str">
        <f>IF(A120&lt;&gt;"...",IF(SUMPRODUCT(--(G120:V120&lt;&gt;""))=0,0.000000,"N.A."),"")</f>
        <v/>
      </c>
      <c r="F120" t="str">
        <f>IF(A120&lt;&gt;"...","OR","")</f>
        <v/>
      </c>
    </row>
    <row r="121" spans="1:6">
      <c r="A121" t="str">
        <f>IF('Transfer Definitions'!C34="y",'Population Definitions'!$A$7,"...")</f>
        <v>...</v>
      </c>
      <c r="B121" t="str">
        <f>IF('Transfer Definitions'!C34="y","---&gt;","")</f>
        <v/>
      </c>
      <c r="C121" t="str">
        <f>IF('Transfer Definitions'!C34="y",'Population Definitions'!$A$3,"")</f>
        <v/>
      </c>
      <c r="D121" t="str">
        <f>IF(A121&lt;&gt;"...","Fraction","")</f>
        <v/>
      </c>
      <c r="E121" t="str">
        <f>IF(A121&lt;&gt;"...",IF(SUMPRODUCT(--(G121:V121&lt;&gt;""))=0,0.000000,"N.A."),"")</f>
        <v/>
      </c>
      <c r="F121" t="str">
        <f>IF(A121&lt;&gt;"...","OR","")</f>
        <v/>
      </c>
    </row>
    <row r="122" spans="1:6">
      <c r="A122" t="str">
        <f>IF('Transfer Definitions'!D34="y",'Population Definitions'!$A$7,"...")</f>
        <v>...</v>
      </c>
      <c r="B122" t="str">
        <f>IF('Transfer Definitions'!D34="y","---&gt;","")</f>
        <v/>
      </c>
      <c r="C122" t="str">
        <f>IF('Transfer Definitions'!D34="y",'Population Definitions'!$A$4,"")</f>
        <v/>
      </c>
      <c r="D122" t="str">
        <f>IF(A122&lt;&gt;"...","Fraction","")</f>
        <v/>
      </c>
      <c r="E122" t="str">
        <f>IF(A122&lt;&gt;"...",IF(SUMPRODUCT(--(G122:V122&lt;&gt;""))=0,0.000000,"N.A."),"")</f>
        <v/>
      </c>
      <c r="F122" t="str">
        <f>IF(A122&lt;&gt;"...","OR","")</f>
        <v/>
      </c>
    </row>
    <row r="123" spans="1:6">
      <c r="A123" t="str">
        <f>IF('Transfer Definitions'!E34="y",'Population Definitions'!$A$7,"...")</f>
        <v>...</v>
      </c>
      <c r="B123" t="str">
        <f>IF('Transfer Definitions'!E34="y","---&gt;","")</f>
        <v/>
      </c>
      <c r="C123" t="str">
        <f>IF('Transfer Definitions'!E34="y",'Population Definitions'!$A$5,"")</f>
        <v/>
      </c>
      <c r="D123" t="str">
        <f>IF(A123&lt;&gt;"...","Fraction","")</f>
        <v/>
      </c>
      <c r="E123" t="str">
        <f>IF(A123&lt;&gt;"...",IF(SUMPRODUCT(--(G123:V123&lt;&gt;""))=0,0.000000,"N.A."),"")</f>
        <v/>
      </c>
      <c r="F123" t="str">
        <f>IF(A123&lt;&gt;"...","OR","")</f>
        <v/>
      </c>
    </row>
    <row r="124" spans="1:6">
      <c r="A124" t="str">
        <f>IF('Transfer Definitions'!F34="y",'Population Definitions'!$A$7,"...")</f>
        <v>...</v>
      </c>
      <c r="B124" t="str">
        <f>IF('Transfer Definitions'!F34="y","---&gt;","")</f>
        <v/>
      </c>
      <c r="C124" t="str">
        <f>IF('Transfer Definitions'!F34="y",'Population Definitions'!$A$6,"")</f>
        <v/>
      </c>
      <c r="D124" t="str">
        <f>IF(A124&lt;&gt;"...","Fraction","")</f>
        <v/>
      </c>
      <c r="E124" t="str">
        <f>IF(A124&lt;&gt;"...",IF(SUMPRODUCT(--(G124:V124&lt;&gt;""))=0,0.000000,"N.A."),"")</f>
        <v/>
      </c>
      <c r="F124" t="str">
        <f>IF(A124&lt;&gt;"...","OR","")</f>
        <v/>
      </c>
    </row>
    <row r="125" spans="1:6">
      <c r="A125" t="str">
        <f>IF('Transfer Definitions'!H34="y",'Population Definitions'!$A$7,"...")</f>
        <v>...</v>
      </c>
      <c r="B125" t="str">
        <f>IF('Transfer Definitions'!H34="y","---&gt;","")</f>
        <v/>
      </c>
      <c r="C125" t="str">
        <f>IF('Transfer Definitions'!H34="y",'Population Definitions'!$A$8,"")</f>
        <v/>
      </c>
      <c r="D125" t="str">
        <f>IF(A125&lt;&gt;"...","Fraction","")</f>
        <v/>
      </c>
      <c r="E125" t="str">
        <f>IF(A125&lt;&gt;"...",IF(SUMPRODUCT(--(G125:V125&lt;&gt;""))=0,0.000000,"N.A."),"")</f>
        <v/>
      </c>
      <c r="F125" t="str">
        <f>IF(A125&lt;&gt;"...","OR","")</f>
        <v/>
      </c>
    </row>
    <row r="126" spans="1:6">
      <c r="A126" t="str">
        <f>IF('Transfer Definitions'!B35="y",'Population Definitions'!$A$8,"...")</f>
        <v>...</v>
      </c>
      <c r="B126" t="str">
        <f>IF('Transfer Definitions'!B35="y","---&gt;","")</f>
        <v/>
      </c>
      <c r="C126" t="str">
        <f>IF('Transfer Definitions'!B35="y",'Population Definitions'!$A$2,"")</f>
        <v/>
      </c>
      <c r="D126" t="str">
        <f>IF(A126&lt;&gt;"...","Fraction","")</f>
        <v/>
      </c>
      <c r="E126" t="str">
        <f>IF(A126&lt;&gt;"...",IF(SUMPRODUCT(--(G126:V126&lt;&gt;""))=0,0.000000,"N.A."),"")</f>
        <v/>
      </c>
      <c r="F126" t="str">
        <f>IF(A126&lt;&gt;"...","OR","")</f>
        <v/>
      </c>
    </row>
    <row r="127" spans="1:6">
      <c r="A127" t="str">
        <f>IF('Transfer Definitions'!C35="y",'Population Definitions'!$A$8,"...")</f>
        <v>...</v>
      </c>
      <c r="B127" t="str">
        <f>IF('Transfer Definitions'!C35="y","---&gt;","")</f>
        <v/>
      </c>
      <c r="C127" t="str">
        <f>IF('Transfer Definitions'!C35="y",'Population Definitions'!$A$3,"")</f>
        <v/>
      </c>
      <c r="D127" t="str">
        <f>IF(A127&lt;&gt;"...","Fraction","")</f>
        <v/>
      </c>
      <c r="E127" t="str">
        <f>IF(A127&lt;&gt;"...",IF(SUMPRODUCT(--(G127:V127&lt;&gt;""))=0,0.000000,"N.A."),"")</f>
        <v/>
      </c>
      <c r="F127" t="str">
        <f>IF(A127&lt;&gt;"...","OR","")</f>
        <v/>
      </c>
    </row>
    <row r="128" spans="1:6">
      <c r="A128" t="str">
        <f>IF('Transfer Definitions'!D35="y",'Population Definitions'!$A$8,"...")</f>
        <v>...</v>
      </c>
      <c r="B128" t="str">
        <f>IF('Transfer Definitions'!D35="y","---&gt;","")</f>
        <v/>
      </c>
      <c r="C128" t="str">
        <f>IF('Transfer Definitions'!D35="y",'Population Definitions'!$A$4,"")</f>
        <v/>
      </c>
      <c r="D128" t="str">
        <f>IF(A128&lt;&gt;"...","Fraction","")</f>
        <v/>
      </c>
      <c r="E128" t="str">
        <f>IF(A128&lt;&gt;"...",IF(SUMPRODUCT(--(G128:V128&lt;&gt;""))=0,0.000000,"N.A."),"")</f>
        <v/>
      </c>
      <c r="F128" t="str">
        <f>IF(A128&lt;&gt;"...","OR","")</f>
        <v/>
      </c>
    </row>
    <row r="129" spans="1:6">
      <c r="A129" t="str">
        <f>IF('Transfer Definitions'!E35="y",'Population Definitions'!$A$8,"...")</f>
        <v>...</v>
      </c>
      <c r="B129" t="str">
        <f>IF('Transfer Definitions'!E35="y","---&gt;","")</f>
        <v/>
      </c>
      <c r="C129" t="str">
        <f>IF('Transfer Definitions'!E35="y",'Population Definitions'!$A$5,"")</f>
        <v/>
      </c>
      <c r="D129" t="str">
        <f>IF(A129&lt;&gt;"...","Fraction","")</f>
        <v/>
      </c>
      <c r="E129" t="str">
        <f>IF(A129&lt;&gt;"...",IF(SUMPRODUCT(--(G129:V129&lt;&gt;""))=0,0.000000,"N.A."),"")</f>
        <v/>
      </c>
      <c r="F129" t="str">
        <f>IF(A129&lt;&gt;"...","OR","")</f>
        <v/>
      </c>
    </row>
    <row r="130" spans="1:6">
      <c r="A130" t="str">
        <f>IF('Transfer Definitions'!F35="y",'Population Definitions'!$A$8,"...")</f>
        <v>...</v>
      </c>
      <c r="B130" t="str">
        <f>IF('Transfer Definitions'!F35="y","---&gt;","")</f>
        <v/>
      </c>
      <c r="C130" t="str">
        <f>IF('Transfer Definitions'!F35="y",'Population Definitions'!$A$6,"")</f>
        <v/>
      </c>
      <c r="D130" t="str">
        <f>IF(A130&lt;&gt;"...","Fraction","")</f>
        <v/>
      </c>
      <c r="E130" t="str">
        <f>IF(A130&lt;&gt;"...",IF(SUMPRODUCT(--(G130:V130&lt;&gt;""))=0,0.000000,"N.A."),"")</f>
        <v/>
      </c>
      <c r="F130" t="str">
        <f>IF(A130&lt;&gt;"...","OR","")</f>
        <v/>
      </c>
    </row>
    <row r="131" spans="1:6">
      <c r="A131" t="str">
        <f>IF('Transfer Definitions'!G35="y",'Population Definitions'!$A$8,"...")</f>
        <v>...</v>
      </c>
      <c r="B131" t="str">
        <f>IF('Transfer Definitions'!G35="y","---&gt;","")</f>
        <v/>
      </c>
      <c r="C131" t="str">
        <f>IF('Transfer Definitions'!G35="y",'Population Definitions'!$A$7,"")</f>
        <v/>
      </c>
      <c r="D131" t="str">
        <f>IF(A131&lt;&gt;"...","Fraction","")</f>
        <v/>
      </c>
      <c r="E131" t="str">
        <f>IF(A131&lt;&gt;"...",IF(SUMPRODUCT(--(G131:V131&lt;&gt;""))=0,0.000000,"N.A."),"")</f>
        <v/>
      </c>
      <c r="F131" t="str">
        <f>IF(A131&lt;&gt;"...","OR","")</f>
        <v/>
      </c>
    </row>
  </sheetData>
  <dataValidations count="126">
    <dataValidation type="list" showInputMessage="1" showErrorMessage="1" sqref="D2">
      <formula1>"Fraction,Number"</formula1>
    </dataValidation>
    <dataValidation type="list" showInputMessage="1" showErrorMessage="1" sqref="D3">
      <formula1>"Fraction,Number"</formula1>
    </dataValidation>
    <dataValidation type="list" showInputMessage="1" showErrorMessage="1" sqref="D4">
      <formula1>"Fraction,Number"</formula1>
    </dataValidation>
    <dataValidation type="list" showInputMessage="1" showErrorMessage="1" sqref="D5">
      <formula1>"Fraction,Number"</formula1>
    </dataValidation>
    <dataValidation type="list" showInputMessage="1" showErrorMessage="1" sqref="D6">
      <formula1>"Fraction,Number"</formula1>
    </dataValidation>
    <dataValidation type="list" showInputMessage="1" showErrorMessage="1" sqref="D7">
      <formula1>"Fraction,Number"</formula1>
    </dataValidation>
    <dataValidation type="list" showInputMessage="1" showErrorMessage="1" sqref="D8">
      <formula1>"Fraction,Number"</formula1>
    </dataValidation>
    <dataValidation type="list" showInputMessage="1" showErrorMessage="1" sqref="D9">
      <formula1>"Fraction,Number"</formula1>
    </dataValidation>
    <dataValidation type="list" showInputMessage="1" showErrorMessage="1" sqref="D10">
      <formula1>"Fraction,Number"</formula1>
    </dataValidation>
    <dataValidation type="list" showInputMessage="1" showErrorMessage="1" sqref="D11">
      <formula1>"Fraction,Number"</formula1>
    </dataValidation>
    <dataValidation type="list" showInputMessage="1" showErrorMessage="1" sqref="D12">
      <formula1>"Fraction,Number"</formula1>
    </dataValidation>
    <dataValidation type="list" showInputMessage="1" showErrorMessage="1" sqref="D13">
      <formula1>"Fraction,Number"</formula1>
    </dataValidation>
    <dataValidation type="list" showInputMessage="1" showErrorMessage="1" sqref="D14">
      <formula1>"Fraction,Number"</formula1>
    </dataValidation>
    <dataValidation type="list" showInputMessage="1" showErrorMessage="1" sqref="D15">
      <formula1>"Fraction,Number"</formula1>
    </dataValidation>
    <dataValidation type="list" showInputMessage="1" showErrorMessage="1" sqref="D16">
      <formula1>"Fraction,Number"</formula1>
    </dataValidation>
    <dataValidation type="list" showInputMessage="1" showErrorMessage="1" sqref="D17">
      <formula1>"Fraction,Number"</formula1>
    </dataValidation>
    <dataValidation type="list" showInputMessage="1" showErrorMessage="1" sqref="D18">
      <formula1>"Fraction,Number"</formula1>
    </dataValidation>
    <dataValidation type="list" showInputMessage="1" showErrorMessage="1" sqref="D19">
      <formula1>"Fraction,Number"</formula1>
    </dataValidation>
    <dataValidation type="list" showInputMessage="1" showErrorMessage="1" sqref="D20">
      <formula1>"Fraction,Number"</formula1>
    </dataValidation>
    <dataValidation type="list" showInputMessage="1" showErrorMessage="1" sqref="D21">
      <formula1>"Fraction,Number"</formula1>
    </dataValidation>
    <dataValidation type="list" showInputMessage="1" showErrorMessage="1" sqref="D22">
      <formula1>"Fraction,Number"</formula1>
    </dataValidation>
    <dataValidation type="list" showInputMessage="1" showErrorMessage="1" sqref="D23">
      <formula1>"Fraction,Number"</formula1>
    </dataValidation>
    <dataValidation type="list" showInputMessage="1" showErrorMessage="1" sqref="D24">
      <formula1>"Fraction,Number"</formula1>
    </dataValidation>
    <dataValidation type="list" showInputMessage="1" showErrorMessage="1" sqref="D25">
      <formula1>"Fraction,Number"</formula1>
    </dataValidation>
    <dataValidation type="list" showInputMessage="1" showErrorMessage="1" sqref="D26">
      <formula1>"Fraction,Number"</formula1>
    </dataValidation>
    <dataValidation type="list" showInputMessage="1" showErrorMessage="1" sqref="D27">
      <formula1>"Fraction,Number"</formula1>
    </dataValidation>
    <dataValidation type="list" showInputMessage="1" showErrorMessage="1" sqref="D28">
      <formula1>"Fraction,Number"</formula1>
    </dataValidation>
    <dataValidation type="list" showInputMessage="1" showErrorMessage="1" sqref="D29">
      <formula1>"Fraction,Number"</formula1>
    </dataValidation>
    <dataValidation type="list" showInputMessage="1" showErrorMessage="1" sqref="D30">
      <formula1>"Fraction,Number"</formula1>
    </dataValidation>
    <dataValidation type="list" showInputMessage="1" showErrorMessage="1" sqref="D31">
      <formula1>"Fraction,Number"</formula1>
    </dataValidation>
    <dataValidation type="list" showInputMessage="1" showErrorMessage="1" sqref="D32">
      <formula1>"Fraction,Number"</formula1>
    </dataValidation>
    <dataValidation type="list" showInputMessage="1" showErrorMessage="1" sqref="D33">
      <formula1>"Fraction,Number"</formula1>
    </dataValidation>
    <dataValidation type="list" showInputMessage="1" showErrorMessage="1" sqref="D34">
      <formula1>"Fraction,Number"</formula1>
    </dataValidation>
    <dataValidation type="list" showInputMessage="1" showErrorMessage="1" sqref="D35">
      <formula1>"Fraction,Number"</formula1>
    </dataValidation>
    <dataValidation type="list" showInputMessage="1" showErrorMessage="1" sqref="D36">
      <formula1>"Fraction,Number"</formula1>
    </dataValidation>
    <dataValidation type="list" showInputMessage="1" showErrorMessage="1" sqref="D37">
      <formula1>"Fraction,Number"</formula1>
    </dataValidation>
    <dataValidation type="list" showInputMessage="1" showErrorMessage="1" sqref="D38">
      <formula1>"Fraction,Number"</formula1>
    </dataValidation>
    <dataValidation type="list" showInputMessage="1" showErrorMessage="1" sqref="D39">
      <formula1>"Fraction,Number"</formula1>
    </dataValidation>
    <dataValidation type="list" showInputMessage="1" showErrorMessage="1" sqref="D40">
      <formula1>"Fraction,Number"</formula1>
    </dataValidation>
    <dataValidation type="list" showInputMessage="1" showErrorMessage="1" sqref="D41">
      <formula1>"Fraction,Number"</formula1>
    </dataValidation>
    <dataValidation type="list" showInputMessage="1" showErrorMessage="1" sqref="D42">
      <formula1>"Fraction,Number"</formula1>
    </dataValidation>
    <dataValidation type="list" showInputMessage="1" showErrorMessage="1" sqref="D43">
      <formula1>"Fraction,Number"</formula1>
    </dataValidation>
    <dataValidation type="list" showInputMessage="1" showErrorMessage="1" sqref="D46">
      <formula1>"Fraction,Number"</formula1>
    </dataValidation>
    <dataValidation type="list" showInputMessage="1" showErrorMessage="1" sqref="D47">
      <formula1>"Fraction,Number"</formula1>
    </dataValidation>
    <dataValidation type="list" showInputMessage="1" showErrorMessage="1" sqref="D48">
      <formula1>"Fraction,Number"</formula1>
    </dataValidation>
    <dataValidation type="list" showInputMessage="1" showErrorMessage="1" sqref="D49">
      <formula1>"Fraction,Number"</formula1>
    </dataValidation>
    <dataValidation type="list" showInputMessage="1" showErrorMessage="1" sqref="D50">
      <formula1>"Fraction,Number"</formula1>
    </dataValidation>
    <dataValidation type="list" showInputMessage="1" showErrorMessage="1" sqref="D51">
      <formula1>"Fraction,Number"</formula1>
    </dataValidation>
    <dataValidation type="list" showInputMessage="1" showErrorMessage="1" sqref="D52">
      <formula1>"Fraction,Number"</formula1>
    </dataValidation>
    <dataValidation type="list" showInputMessage="1" showErrorMessage="1" sqref="D53">
      <formula1>"Fraction,Number"</formula1>
    </dataValidation>
    <dataValidation type="list" showInputMessage="1" showErrorMessage="1" sqref="D54">
      <formula1>"Fraction,Number"</formula1>
    </dataValidation>
    <dataValidation type="list" showInputMessage="1" showErrorMessage="1" sqref="D55">
      <formula1>"Fraction,Number"</formula1>
    </dataValidation>
    <dataValidation type="list" showInputMessage="1" showErrorMessage="1" sqref="D56">
      <formula1>"Fraction,Number"</formula1>
    </dataValidation>
    <dataValidation type="list" showInputMessage="1" showErrorMessage="1" sqref="D57">
      <formula1>"Fraction,Number"</formula1>
    </dataValidation>
    <dataValidation type="list" showInputMessage="1" showErrorMessage="1" sqref="D58">
      <formula1>"Fraction,Number"</formula1>
    </dataValidation>
    <dataValidation type="list" showInputMessage="1" showErrorMessage="1" sqref="D59">
      <formula1>"Fraction,Number"</formula1>
    </dataValidation>
    <dataValidation type="list" showInputMessage="1" showErrorMessage="1" sqref="D60">
      <formula1>"Fraction,Number"</formula1>
    </dataValidation>
    <dataValidation type="list" showInputMessage="1" showErrorMessage="1" sqref="D61">
      <formula1>"Fraction,Number"</formula1>
    </dataValidation>
    <dataValidation type="list" showInputMessage="1" showErrorMessage="1" sqref="D62">
      <formula1>"Fraction,Number"</formula1>
    </dataValidation>
    <dataValidation type="list" showInputMessage="1" showErrorMessage="1" sqref="D63">
      <formula1>"Fraction,Number"</formula1>
    </dataValidation>
    <dataValidation type="list" showInputMessage="1" showErrorMessage="1" sqref="D64">
      <formula1>"Fraction,Number"</formula1>
    </dataValidation>
    <dataValidation type="list" showInputMessage="1" showErrorMessage="1" sqref="D65">
      <formula1>"Fraction,Number"</formula1>
    </dataValidation>
    <dataValidation type="list" showInputMessage="1" showErrorMessage="1" sqref="D66">
      <formula1>"Fraction,Number"</formula1>
    </dataValidation>
    <dataValidation type="list" showInputMessage="1" showErrorMessage="1" sqref="D67">
      <formula1>"Fraction,Number"</formula1>
    </dataValidation>
    <dataValidation type="list" showInputMessage="1" showErrorMessage="1" sqref="D68">
      <formula1>"Fraction,Number"</formula1>
    </dataValidation>
    <dataValidation type="list" showInputMessage="1" showErrorMessage="1" sqref="D69">
      <formula1>"Fraction,Number"</formula1>
    </dataValidation>
    <dataValidation type="list" showInputMessage="1" showErrorMessage="1" sqref="D70">
      <formula1>"Fraction,Number"</formula1>
    </dataValidation>
    <dataValidation type="list" showInputMessage="1" showErrorMessage="1" sqref="D71">
      <formula1>"Fraction,Number"</formula1>
    </dataValidation>
    <dataValidation type="list" showInputMessage="1" showErrorMessage="1" sqref="D72">
      <formula1>"Fraction,Number"</formula1>
    </dataValidation>
    <dataValidation type="list" showInputMessage="1" showErrorMessage="1" sqref="D73">
      <formula1>"Fraction,Number"</formula1>
    </dataValidation>
    <dataValidation type="list" showInputMessage="1" showErrorMessage="1" sqref="D74">
      <formula1>"Fraction,Number"</formula1>
    </dataValidation>
    <dataValidation type="list" showInputMessage="1" showErrorMessage="1" sqref="D75">
      <formula1>"Fraction,Number"</formula1>
    </dataValidation>
    <dataValidation type="list" showInputMessage="1" showErrorMessage="1" sqref="D76">
      <formula1>"Fraction,Number"</formula1>
    </dataValidation>
    <dataValidation type="list" showInputMessage="1" showErrorMessage="1" sqref="D77">
      <formula1>"Fraction,Number"</formula1>
    </dataValidation>
    <dataValidation type="list" showInputMessage="1" showErrorMessage="1" sqref="D78">
      <formula1>"Fraction,Number"</formula1>
    </dataValidation>
    <dataValidation type="list" showInputMessage="1" showErrorMessage="1" sqref="D79">
      <formula1>"Fraction,Number"</formula1>
    </dataValidation>
    <dataValidation type="list" showInputMessage="1" showErrorMessage="1" sqref="D80">
      <formula1>"Fraction,Number"</formula1>
    </dataValidation>
    <dataValidation type="list" showInputMessage="1" showErrorMessage="1" sqref="D81">
      <formula1>"Fraction,Number"</formula1>
    </dataValidation>
    <dataValidation type="list" showInputMessage="1" showErrorMessage="1" sqref="D82">
      <formula1>"Fraction,Number"</formula1>
    </dataValidation>
    <dataValidation type="list" showInputMessage="1" showErrorMessage="1" sqref="D83">
      <formula1>"Fraction,Number"</formula1>
    </dataValidation>
    <dataValidation type="list" showInputMessage="1" showErrorMessage="1" sqref="D84">
      <formula1>"Fraction,Number"</formula1>
    </dataValidation>
    <dataValidation type="list" showInputMessage="1" showErrorMessage="1" sqref="D85">
      <formula1>"Fraction,Number"</formula1>
    </dataValidation>
    <dataValidation type="list" showInputMessage="1" showErrorMessage="1" sqref="D86">
      <formula1>"Fraction,Number"</formula1>
    </dataValidation>
    <dataValidation type="list" showInputMessage="1" showErrorMessage="1" sqref="D87">
      <formula1>"Fraction,Number"</formula1>
    </dataValidation>
    <dataValidation type="list" showInputMessage="1" showErrorMessage="1" sqref="D90">
      <formula1>"Fraction,Number"</formula1>
    </dataValidation>
    <dataValidation type="list" showInputMessage="1" showErrorMessage="1" sqref="D91">
      <formula1>"Fraction,Number"</formula1>
    </dataValidation>
    <dataValidation type="list" showInputMessage="1" showErrorMessage="1" sqref="D92">
      <formula1>"Fraction,Number"</formula1>
    </dataValidation>
    <dataValidation type="list" showInputMessage="1" showErrorMessage="1" sqref="D93">
      <formula1>"Fraction,Number"</formula1>
    </dataValidation>
    <dataValidation type="list" showInputMessage="1" showErrorMessage="1" sqref="D94">
      <formula1>"Fraction,Number"</formula1>
    </dataValidation>
    <dataValidation type="list" showInputMessage="1" showErrorMessage="1" sqref="D95">
      <formula1>"Fraction,Number"</formula1>
    </dataValidation>
    <dataValidation type="list" showInputMessage="1" showErrorMessage="1" sqref="D96">
      <formula1>"Fraction,Number"</formula1>
    </dataValidation>
    <dataValidation type="list" showInputMessage="1" showErrorMessage="1" sqref="D97">
      <formula1>"Fraction,Number"</formula1>
    </dataValidation>
    <dataValidation type="list" showInputMessage="1" showErrorMessage="1" sqref="D98">
      <formula1>"Fraction,Number"</formula1>
    </dataValidation>
    <dataValidation type="list" showInputMessage="1" showErrorMessage="1" sqref="D99">
      <formula1>"Fraction,Number"</formula1>
    </dataValidation>
    <dataValidation type="list" showInputMessage="1" showErrorMessage="1" sqref="D100">
      <formula1>"Fraction,Number"</formula1>
    </dataValidation>
    <dataValidation type="list" showInputMessage="1" showErrorMessage="1" sqref="D101">
      <formula1>"Fraction,Number"</formula1>
    </dataValidation>
    <dataValidation type="list" showInputMessage="1" showErrorMessage="1" sqref="D102">
      <formula1>"Fraction,Number"</formula1>
    </dataValidation>
    <dataValidation type="list" showInputMessage="1" showErrorMessage="1" sqref="D103">
      <formula1>"Fraction,Number"</formula1>
    </dataValidation>
    <dataValidation type="list" showInputMessage="1" showErrorMessage="1" sqref="D104">
      <formula1>"Fraction,Number"</formula1>
    </dataValidation>
    <dataValidation type="list" showInputMessage="1" showErrorMessage="1" sqref="D105">
      <formula1>"Fraction,Number"</formula1>
    </dataValidation>
    <dataValidation type="list" showInputMessage="1" showErrorMessage="1" sqref="D106">
      <formula1>"Fraction,Number"</formula1>
    </dataValidation>
    <dataValidation type="list" showInputMessage="1" showErrorMessage="1" sqref="D107">
      <formula1>"Fraction,Number"</formula1>
    </dataValidation>
    <dataValidation type="list" showInputMessage="1" showErrorMessage="1" sqref="D108">
      <formula1>"Fraction,Number"</formula1>
    </dataValidation>
    <dataValidation type="list" showInputMessage="1" showErrorMessage="1" sqref="D109">
      <formula1>"Fraction,Number"</formula1>
    </dataValidation>
    <dataValidation type="list" showInputMessage="1" showErrorMessage="1" sqref="D110">
      <formula1>"Fraction,Number"</formula1>
    </dataValidation>
    <dataValidation type="list" showInputMessage="1" showErrorMessage="1" sqref="D111">
      <formula1>"Fraction,Number"</formula1>
    </dataValidation>
    <dataValidation type="list" showInputMessage="1" showErrorMessage="1" sqref="D112">
      <formula1>"Fraction,Number"</formula1>
    </dataValidation>
    <dataValidation type="list" showInputMessage="1" showErrorMessage="1" sqref="D113">
      <formula1>"Fraction,Number"</formula1>
    </dataValidation>
    <dataValidation type="list" showInputMessage="1" showErrorMessage="1" sqref="D114">
      <formula1>"Fraction,Number"</formula1>
    </dataValidation>
    <dataValidation type="list" showInputMessage="1" showErrorMessage="1" sqref="D115">
      <formula1>"Fraction,Number"</formula1>
    </dataValidation>
    <dataValidation type="list" showInputMessage="1" showErrorMessage="1" sqref="D116">
      <formula1>"Fraction,Number"</formula1>
    </dataValidation>
    <dataValidation type="list" showInputMessage="1" showErrorMessage="1" sqref="D117">
      <formula1>"Fraction,Number"</formula1>
    </dataValidation>
    <dataValidation type="list" showInputMessage="1" showErrorMessage="1" sqref="D118">
      <formula1>"Fraction,Number"</formula1>
    </dataValidation>
    <dataValidation type="list" showInputMessage="1" showErrorMessage="1" sqref="D119">
      <formula1>"Fraction,Number"</formula1>
    </dataValidation>
    <dataValidation type="list" showInputMessage="1" showErrorMessage="1" sqref="D120">
      <formula1>"Fraction,Number"</formula1>
    </dataValidation>
    <dataValidation type="list" showInputMessage="1" showErrorMessage="1" sqref="D121">
      <formula1>"Fraction,Number"</formula1>
    </dataValidation>
    <dataValidation type="list" showInputMessage="1" showErrorMessage="1" sqref="D122">
      <formula1>"Fraction,Number"</formula1>
    </dataValidation>
    <dataValidation type="list" showInputMessage="1" showErrorMessage="1" sqref="D123">
      <formula1>"Fraction,Number"</formula1>
    </dataValidation>
    <dataValidation type="list" showInputMessage="1" showErrorMessage="1" sqref="D124">
      <formula1>"Fraction,Number"</formula1>
    </dataValidation>
    <dataValidation type="list" showInputMessage="1" showErrorMessage="1" sqref="D125">
      <formula1>"Fraction,Number"</formula1>
    </dataValidation>
    <dataValidation type="list" showInputMessage="1" showErrorMessage="1" sqref="D126">
      <formula1>"Fraction,Number"</formula1>
    </dataValidation>
    <dataValidation type="list" showInputMessage="1" showErrorMessage="1" sqref="D127">
      <formula1>"Fraction,Number"</formula1>
    </dataValidation>
    <dataValidation type="list" showInputMessage="1" showErrorMessage="1" sqref="D128">
      <formula1>"Fraction,Number"</formula1>
    </dataValidation>
    <dataValidation type="list" showInputMessage="1" showErrorMessage="1" sqref="D129">
      <formula1>"Fraction,Number"</formula1>
    </dataValidation>
    <dataValidation type="list" showInputMessage="1" showErrorMessage="1" sqref="D130">
      <formula1>"Fraction,Number"</formula1>
    </dataValidation>
    <dataValidation type="list" showInputMessage="1" showErrorMessage="1" sqref="D131">
      <formula1>"Fraction,Number"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22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19</v>
      </c>
      <c r="C2">
        <f>IF(SUMPRODUCT(--(E2:T2&lt;&gt;""))=0,1000000.000000,"N.A.")</f>
        <v>1000000.0</v>
      </c>
      <c r="D2" t="s">
        <v>20</v>
      </c>
    </row>
    <row r="3" spans="1:20">
      <c r="A3" t="str">
        <f>'Population Definitions'!$A$3</f>
        <v>Population 2</v>
      </c>
      <c r="B3" t="s">
        <v>19</v>
      </c>
      <c r="C3">
        <f>IF(SUMPRODUCT(--(E3:T3&lt;&gt;""))=0,1000000.000000,"N.A.")</f>
        <v>1000000.0</v>
      </c>
      <c r="D3" t="s">
        <v>20</v>
      </c>
    </row>
    <row r="4" spans="1:20">
      <c r="A4" t="str">
        <f>'Population Definitions'!$A$4</f>
        <v>Population 3</v>
      </c>
      <c r="B4" t="s">
        <v>19</v>
      </c>
      <c r="C4">
        <f>IF(SUMPRODUCT(--(E4:T4&lt;&gt;""))=0,1000000.000000,"N.A.")</f>
        <v>1000000.0</v>
      </c>
      <c r="D4" t="s">
        <v>20</v>
      </c>
    </row>
    <row r="5" spans="1:20">
      <c r="A5" t="str">
        <f>'Population Definitions'!$A$5</f>
        <v>Population 4</v>
      </c>
      <c r="B5" t="s">
        <v>19</v>
      </c>
      <c r="C5">
        <f>IF(SUMPRODUCT(--(E5:T5&lt;&gt;""))=0,1000000.000000,"N.A.")</f>
        <v>1000000.0</v>
      </c>
      <c r="D5" t="s">
        <v>20</v>
      </c>
    </row>
    <row r="6" spans="1:20">
      <c r="A6" t="str">
        <f>'Population Definitions'!$A$6</f>
        <v>Population 5</v>
      </c>
      <c r="B6" t="s">
        <v>19</v>
      </c>
      <c r="C6">
        <f>IF(SUMPRODUCT(--(E6:T6&lt;&gt;""))=0,1000000.000000,"N.A.")</f>
        <v>1000000.0</v>
      </c>
      <c r="D6" t="s">
        <v>20</v>
      </c>
    </row>
    <row r="7" spans="1:20">
      <c r="A7" t="str">
        <f>'Population Definitions'!$A$7</f>
        <v>Population 6</v>
      </c>
      <c r="B7" t="s">
        <v>19</v>
      </c>
      <c r="C7">
        <f>IF(SUMPRODUCT(--(E7:T7&lt;&gt;""))=0,1000000.000000,"N.A.")</f>
        <v>1000000.0</v>
      </c>
      <c r="D7" t="s">
        <v>20</v>
      </c>
    </row>
    <row r="8" spans="1:20">
      <c r="A8" t="str">
        <f>'Population Definitions'!$A$8</f>
        <v>Population 7</v>
      </c>
      <c r="B8" t="s">
        <v>19</v>
      </c>
      <c r="C8">
        <f>IF(SUMPRODUCT(--(E8:T8&lt;&gt;""))=0,1000000.000000,"N.A.")</f>
        <v>1000000.0</v>
      </c>
      <c r="D8" t="s">
        <v>20</v>
      </c>
    </row>
  </sheetData>
  <dataValidations count="7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8">
      <formula1>"Number"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25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19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19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19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19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19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19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19</v>
      </c>
      <c r="C8">
        <f>IF(SUMPRODUCT(--(E8:T8&lt;&gt;""))=0,0.000000,"N.A.")</f>
        <v>0.0</v>
      </c>
      <c r="D8" t="s">
        <v>20</v>
      </c>
    </row>
    <row r="10" spans="1:20">
      <c r="A10" t="s">
        <v>33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19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19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19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19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19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19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19</v>
      </c>
      <c r="C17">
        <f>IF(SUMPRODUCT(--(E17:T17&lt;&gt;""))=0,0.000000,"N.A.")</f>
        <v>0.0</v>
      </c>
      <c r="D17" t="s">
        <v>20</v>
      </c>
    </row>
    <row r="19" spans="1:20">
      <c r="A19" t="s">
        <v>39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19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19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19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19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19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19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19</v>
      </c>
      <c r="C26">
        <f>IF(SUMPRODUCT(--(E26:T26&lt;&gt;""))=0,0.000000,"N.A.")</f>
        <v>0.0</v>
      </c>
      <c r="D26" t="s">
        <v>20</v>
      </c>
    </row>
    <row r="28" spans="1:20">
      <c r="A28" t="s">
        <v>44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19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19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19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19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19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19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19</v>
      </c>
      <c r="C35">
        <f>IF(SUMPRODUCT(--(E35:T35&lt;&gt;""))=0,0.000000,"N.A.")</f>
        <v>0.0</v>
      </c>
      <c r="D35" t="s">
        <v>20</v>
      </c>
    </row>
    <row r="37" spans="1:20">
      <c r="A37" t="s">
        <v>49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19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19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19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19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19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19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19</v>
      </c>
      <c r="C44">
        <f>IF(SUMPRODUCT(--(E44:T44&lt;&gt;""))=0,0.000000,"N.A.")</f>
        <v>0.0</v>
      </c>
      <c r="D44" t="s">
        <v>20</v>
      </c>
    </row>
    <row r="46" spans="1:20">
      <c r="A46" t="s">
        <v>54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IF(SUMPRODUCT(--(E48:T48&lt;&gt;""))=0,0.000000,"N.A.")</f>
        <v>0.0</v>
      </c>
      <c r="D48" t="s">
        <v>20</v>
      </c>
    </row>
    <row r="49" spans="1:20">
      <c r="A49" t="str">
        <f>'Population Definitions'!$A$4</f>
        <v>Population 3</v>
      </c>
      <c r="B49" t="s">
        <v>19</v>
      </c>
      <c r="C49">
        <f>IF(SUMPRODUCT(--(E49:T49&lt;&gt;""))=0,0.000000,"N.A.")</f>
        <v>0.0</v>
      </c>
      <c r="D49" t="s">
        <v>20</v>
      </c>
    </row>
    <row r="50" spans="1:20">
      <c r="A50" t="str">
        <f>'Population Definitions'!$A$5</f>
        <v>Population 4</v>
      </c>
      <c r="B50" t="s">
        <v>19</v>
      </c>
      <c r="C50">
        <f>IF(SUMPRODUCT(--(E50:T50&lt;&gt;""))=0,0.000000,"N.A.")</f>
        <v>0.0</v>
      </c>
      <c r="D50" t="s">
        <v>20</v>
      </c>
    </row>
    <row r="51" spans="1:20">
      <c r="A51" t="str">
        <f>'Population Definitions'!$A$6</f>
        <v>Population 5</v>
      </c>
      <c r="B51" t="s">
        <v>19</v>
      </c>
      <c r="C51">
        <f>IF(SUMPRODUCT(--(E51:T51&lt;&gt;""))=0,0.000000,"N.A.")</f>
        <v>0.0</v>
      </c>
      <c r="D51" t="s">
        <v>20</v>
      </c>
    </row>
    <row r="52" spans="1:20">
      <c r="A52" t="str">
        <f>'Population Definitions'!$A$7</f>
        <v>Population 6</v>
      </c>
      <c r="B52" t="s">
        <v>19</v>
      </c>
      <c r="C52">
        <f>IF(SUMPRODUCT(--(E52:T52&lt;&gt;""))=0,0.000000,"N.A.")</f>
        <v>0.0</v>
      </c>
      <c r="D52" t="s">
        <v>20</v>
      </c>
    </row>
    <row r="53" spans="1:20">
      <c r="A53" t="str">
        <f>'Population Definitions'!$A$8</f>
        <v>Population 7</v>
      </c>
      <c r="B53" t="s">
        <v>19</v>
      </c>
      <c r="C53">
        <f>IF(SUMPRODUCT(--(E53:T53&lt;&gt;""))=0,0.000000,"N.A.")</f>
        <v>0.0</v>
      </c>
      <c r="D53" t="s">
        <v>20</v>
      </c>
    </row>
    <row r="55" spans="1:20">
      <c r="A55" t="s">
        <v>58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19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19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19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19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19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19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19</v>
      </c>
      <c r="C62">
        <f>IF(SUMPRODUCT(--(E62:T62&lt;&gt;""))=0,0.000000,"N.A.")</f>
        <v>0.0</v>
      </c>
      <c r="D62" t="s">
        <v>20</v>
      </c>
    </row>
    <row r="64" spans="1:20">
      <c r="A64" t="s">
        <v>62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19</v>
      </c>
      <c r="C65">
        <f>IF(SUMPRODUCT(--(E65:T65&lt;&gt;""))=0,0.000000,"N.A.")</f>
        <v>0.0</v>
      </c>
      <c r="D65" t="s">
        <v>20</v>
      </c>
    </row>
    <row r="66" spans="1:20">
      <c r="A66" t="str">
        <f>'Population Definitions'!$A$3</f>
        <v>Population 2</v>
      </c>
      <c r="B66" t="s">
        <v>19</v>
      </c>
      <c r="C66">
        <f>IF(SUMPRODUCT(--(E66:T66&lt;&gt;""))=0,0.000000,"N.A.")</f>
        <v>0.0</v>
      </c>
      <c r="D66" t="s">
        <v>20</v>
      </c>
    </row>
    <row r="67" spans="1:20">
      <c r="A67" t="str">
        <f>'Population Definitions'!$A$4</f>
        <v>Population 3</v>
      </c>
      <c r="B67" t="s">
        <v>19</v>
      </c>
      <c r="C67">
        <f>IF(SUMPRODUCT(--(E67:T67&lt;&gt;""))=0,0.000000,"N.A.")</f>
        <v>0.0</v>
      </c>
      <c r="D67" t="s">
        <v>20</v>
      </c>
    </row>
    <row r="68" spans="1:20">
      <c r="A68" t="str">
        <f>'Population Definitions'!$A$5</f>
        <v>Population 4</v>
      </c>
      <c r="B68" t="s">
        <v>19</v>
      </c>
      <c r="C68">
        <f>IF(SUMPRODUCT(--(E68:T68&lt;&gt;""))=0,0.000000,"N.A.")</f>
        <v>0.0</v>
      </c>
      <c r="D68" t="s">
        <v>20</v>
      </c>
    </row>
    <row r="69" spans="1:20">
      <c r="A69" t="str">
        <f>'Population Definitions'!$A$6</f>
        <v>Population 5</v>
      </c>
      <c r="B69" t="s">
        <v>19</v>
      </c>
      <c r="C69">
        <f>IF(SUMPRODUCT(--(E69:T69&lt;&gt;""))=0,0.000000,"N.A.")</f>
        <v>0.0</v>
      </c>
      <c r="D69" t="s">
        <v>20</v>
      </c>
    </row>
    <row r="70" spans="1:20">
      <c r="A70" t="str">
        <f>'Population Definitions'!$A$7</f>
        <v>Population 6</v>
      </c>
      <c r="B70" t="s">
        <v>19</v>
      </c>
      <c r="C70">
        <f>IF(SUMPRODUCT(--(E70:T70&lt;&gt;""))=0,0.000000,"N.A.")</f>
        <v>0.0</v>
      </c>
      <c r="D70" t="s">
        <v>20</v>
      </c>
    </row>
    <row r="71" spans="1:20">
      <c r="A71" t="str">
        <f>'Population Definitions'!$A$8</f>
        <v>Population 7</v>
      </c>
      <c r="B71" t="s">
        <v>19</v>
      </c>
      <c r="C71">
        <f>IF(SUMPRODUCT(--(E71:T71&lt;&gt;""))=0,0.000000,"N.A.")</f>
        <v>0.0</v>
      </c>
      <c r="D71" t="s">
        <v>20</v>
      </c>
    </row>
    <row r="73" spans="1:20">
      <c r="A73" t="s">
        <v>66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19</v>
      </c>
      <c r="C74">
        <f>IF(SUMPRODUCT(--(E74:T74&lt;&gt;""))=0,0.000000,"N.A.")</f>
        <v>0.0</v>
      </c>
      <c r="D74" t="s">
        <v>20</v>
      </c>
    </row>
    <row r="75" spans="1:20">
      <c r="A75" t="str">
        <f>'Population Definitions'!$A$3</f>
        <v>Population 2</v>
      </c>
      <c r="B75" t="s">
        <v>19</v>
      </c>
      <c r="C75">
        <f>IF(SUMPRODUCT(--(E75:T75&lt;&gt;""))=0,0.000000,"N.A.")</f>
        <v>0.0</v>
      </c>
      <c r="D75" t="s">
        <v>20</v>
      </c>
    </row>
    <row r="76" spans="1:20">
      <c r="A76" t="str">
        <f>'Population Definitions'!$A$4</f>
        <v>Population 3</v>
      </c>
      <c r="B76" t="s">
        <v>19</v>
      </c>
      <c r="C76">
        <f>IF(SUMPRODUCT(--(E76:T76&lt;&gt;""))=0,0.000000,"N.A.")</f>
        <v>0.0</v>
      </c>
      <c r="D76" t="s">
        <v>20</v>
      </c>
    </row>
    <row r="77" spans="1:20">
      <c r="A77" t="str">
        <f>'Population Definitions'!$A$5</f>
        <v>Population 4</v>
      </c>
      <c r="B77" t="s">
        <v>19</v>
      </c>
      <c r="C77">
        <f>IF(SUMPRODUCT(--(E77:T77&lt;&gt;""))=0,0.000000,"N.A.")</f>
        <v>0.0</v>
      </c>
      <c r="D77" t="s">
        <v>20</v>
      </c>
    </row>
    <row r="78" spans="1:20">
      <c r="A78" t="str">
        <f>'Population Definitions'!$A$6</f>
        <v>Population 5</v>
      </c>
      <c r="B78" t="s">
        <v>19</v>
      </c>
      <c r="C78">
        <f>IF(SUMPRODUCT(--(E78:T78&lt;&gt;""))=0,0.000000,"N.A.")</f>
        <v>0.0</v>
      </c>
      <c r="D78" t="s">
        <v>20</v>
      </c>
    </row>
    <row r="79" spans="1:20">
      <c r="A79" t="str">
        <f>'Population Definitions'!$A$7</f>
        <v>Population 6</v>
      </c>
      <c r="B79" t="s">
        <v>19</v>
      </c>
      <c r="C79">
        <f>IF(SUMPRODUCT(--(E79:T79&lt;&gt;""))=0,0.000000,"N.A.")</f>
        <v>0.0</v>
      </c>
      <c r="D79" t="s">
        <v>20</v>
      </c>
    </row>
    <row r="80" spans="1:20">
      <c r="A80" t="str">
        <f>'Population Definitions'!$A$8</f>
        <v>Population 7</v>
      </c>
      <c r="B80" t="s">
        <v>19</v>
      </c>
      <c r="C80">
        <f>IF(SUMPRODUCT(--(E80:T80&lt;&gt;""))=0,0.000000,"N.A.")</f>
        <v>0.0</v>
      </c>
      <c r="D80" t="s">
        <v>20</v>
      </c>
    </row>
  </sheetData>
  <dataValidations count="63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8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6">
      <formula1>"Number"</formula1>
    </dataValidation>
    <dataValidation type="list" showInputMessage="1" showErrorMessage="1" sqref="B17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5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0">
      <formula1>"Number"</formula1>
    </dataValidation>
    <dataValidation type="list" showInputMessage="1" showErrorMessage="1" sqref="B41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48">
      <formula1>"Number"</formula1>
    </dataValidation>
    <dataValidation type="list" showInputMessage="1" showErrorMessage="1" sqref="B49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  <dataValidation type="list" showInputMessage="1" showErrorMessage="1" sqref="B56">
      <formula1>"Number"</formula1>
    </dataValidation>
    <dataValidation type="list" showInputMessage="1" showErrorMessage="1" sqref="B57">
      <formula1>"Number"</formula1>
    </dataValidation>
    <dataValidation type="list" showInputMessage="1" showErrorMessage="1" sqref="B58">
      <formula1>"Number"</formula1>
    </dataValidation>
    <dataValidation type="list" showInputMessage="1" showErrorMessage="1" sqref="B59">
      <formula1>"Number"</formula1>
    </dataValidation>
    <dataValidation type="list" showInputMessage="1" showErrorMessage="1" sqref="B60">
      <formula1>"Number"</formula1>
    </dataValidation>
    <dataValidation type="list" showInputMessage="1" showErrorMessage="1" sqref="B61">
      <formula1>"Number"</formula1>
    </dataValidation>
    <dataValidation type="list" showInputMessage="1" showErrorMessage="1" sqref="B62">
      <formula1>"Number"</formula1>
    </dataValidation>
    <dataValidation type="list" showInputMessage="1" showErrorMessage="1" sqref="B65">
      <formula1>"Number"</formula1>
    </dataValidation>
    <dataValidation type="list" showInputMessage="1" showErrorMessage="1" sqref="B66">
      <formula1>"Number"</formula1>
    </dataValidation>
    <dataValidation type="list" showInputMessage="1" showErrorMessage="1" sqref="B67">
      <formula1>"Number"</formula1>
    </dataValidation>
    <dataValidation type="list" showInputMessage="1" showErrorMessage="1" sqref="B68">
      <formula1>"Number"</formula1>
    </dataValidation>
    <dataValidation type="list" showInputMessage="1" showErrorMessage="1" sqref="B69">
      <formula1>"Number"</formula1>
    </dataValidation>
    <dataValidation type="list" showInputMessage="1" showErrorMessage="1" sqref="B70">
      <formula1>"Number"</formula1>
    </dataValidation>
    <dataValidation type="list" showInputMessage="1" showErrorMessage="1" sqref="B71">
      <formula1>"Number"</formula1>
    </dataValidation>
    <dataValidation type="list" showInputMessage="1" showErrorMessage="1" sqref="B74">
      <formula1>"Number"</formula1>
    </dataValidation>
    <dataValidation type="list" showInputMessage="1" showErrorMessage="1" sqref="B75">
      <formula1>"Number"</formula1>
    </dataValidation>
    <dataValidation type="list" showInputMessage="1" showErrorMessage="1" sqref="B76">
      <formula1>"Number"</formula1>
    </dataValidation>
    <dataValidation type="list" showInputMessage="1" showErrorMessage="1" sqref="B77">
      <formula1>"Number"</formula1>
    </dataValidation>
    <dataValidation type="list" showInputMessage="1" showErrorMessage="1" sqref="B78">
      <formula1>"Number"</formula1>
    </dataValidation>
    <dataValidation type="list" showInputMessage="1" showErrorMessage="1" sqref="B79">
      <formula1>"Number"</formula1>
    </dataValidation>
    <dataValidation type="list" showInputMessage="1" showErrorMessage="1" sqref="B80">
      <formula1>"Number"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21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19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19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19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19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19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19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19</v>
      </c>
      <c r="C8">
        <f>IF(SUMPRODUCT(--(E8:T8&lt;&gt;""))=0,0.000000,"N.A.")</f>
        <v>0.0</v>
      </c>
      <c r="D8" t="s">
        <v>20</v>
      </c>
    </row>
    <row r="10" spans="1:20">
      <c r="A10" t="s">
        <v>30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19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19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19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19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19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19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19</v>
      </c>
      <c r="C17">
        <f>IF(SUMPRODUCT(--(E17:T17&lt;&gt;""))=0,0.000000,"N.A.")</f>
        <v>0.0</v>
      </c>
      <c r="D17" t="s">
        <v>20</v>
      </c>
    </row>
    <row r="19" spans="1:20">
      <c r="A19" t="s">
        <v>36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19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19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19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19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19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19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19</v>
      </c>
      <c r="C26">
        <f>IF(SUMPRODUCT(--(E26:T26&lt;&gt;""))=0,0.000000,"N.A.")</f>
        <v>0.0</v>
      </c>
      <c r="D26" t="s">
        <v>20</v>
      </c>
    </row>
    <row r="28" spans="1:20">
      <c r="A28" t="s">
        <v>41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19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19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19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19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19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19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19</v>
      </c>
      <c r="C35">
        <f>IF(SUMPRODUCT(--(E35:T35&lt;&gt;""))=0,0.000000,"N.A.")</f>
        <v>0.0</v>
      </c>
      <c r="D35" t="s">
        <v>20</v>
      </c>
    </row>
    <row r="37" spans="1:20">
      <c r="A37" t="s">
        <v>46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19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19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19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19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19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19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19</v>
      </c>
      <c r="C44">
        <f>IF(SUMPRODUCT(--(E44:T44&lt;&gt;""))=0,0.000000,"N.A.")</f>
        <v>0.0</v>
      </c>
      <c r="D44" t="s">
        <v>20</v>
      </c>
    </row>
    <row r="46" spans="1:20">
      <c r="A46" t="s">
        <v>51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IF(SUMPRODUCT(--(E48:T48&lt;&gt;""))=0,0.000000,"N.A.")</f>
        <v>0.0</v>
      </c>
      <c r="D48" t="s">
        <v>20</v>
      </c>
    </row>
    <row r="49" spans="1:20">
      <c r="A49" t="str">
        <f>'Population Definitions'!$A$4</f>
        <v>Population 3</v>
      </c>
      <c r="B49" t="s">
        <v>19</v>
      </c>
      <c r="C49">
        <f>IF(SUMPRODUCT(--(E49:T49&lt;&gt;""))=0,0.000000,"N.A.")</f>
        <v>0.0</v>
      </c>
      <c r="D49" t="s">
        <v>20</v>
      </c>
    </row>
    <row r="50" spans="1:20">
      <c r="A50" t="str">
        <f>'Population Definitions'!$A$5</f>
        <v>Population 4</v>
      </c>
      <c r="B50" t="s">
        <v>19</v>
      </c>
      <c r="C50">
        <f>IF(SUMPRODUCT(--(E50:T50&lt;&gt;""))=0,0.000000,"N.A.")</f>
        <v>0.0</v>
      </c>
      <c r="D50" t="s">
        <v>20</v>
      </c>
    </row>
    <row r="51" spans="1:20">
      <c r="A51" t="str">
        <f>'Population Definitions'!$A$6</f>
        <v>Population 5</v>
      </c>
      <c r="B51" t="s">
        <v>19</v>
      </c>
      <c r="C51">
        <f>IF(SUMPRODUCT(--(E51:T51&lt;&gt;""))=0,0.000000,"N.A.")</f>
        <v>0.0</v>
      </c>
      <c r="D51" t="s">
        <v>20</v>
      </c>
    </row>
    <row r="52" spans="1:20">
      <c r="A52" t="str">
        <f>'Population Definitions'!$A$7</f>
        <v>Population 6</v>
      </c>
      <c r="B52" t="s">
        <v>19</v>
      </c>
      <c r="C52">
        <f>IF(SUMPRODUCT(--(E52:T52&lt;&gt;""))=0,0.000000,"N.A.")</f>
        <v>0.0</v>
      </c>
      <c r="D52" t="s">
        <v>20</v>
      </c>
    </row>
    <row r="53" spans="1:20">
      <c r="A53" t="str">
        <f>'Population Definitions'!$A$8</f>
        <v>Population 7</v>
      </c>
      <c r="B53" t="s">
        <v>19</v>
      </c>
      <c r="C53">
        <f>IF(SUMPRODUCT(--(E53:T53&lt;&gt;""))=0,0.000000,"N.A.")</f>
        <v>0.0</v>
      </c>
      <c r="D53" t="s">
        <v>20</v>
      </c>
    </row>
    <row r="55" spans="1:20">
      <c r="A55" t="s">
        <v>55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19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19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19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19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19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19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19</v>
      </c>
      <c r="C62">
        <f>IF(SUMPRODUCT(--(E62:T62&lt;&gt;""))=0,0.000000,"N.A.")</f>
        <v>0.0</v>
      </c>
      <c r="D62" t="s">
        <v>20</v>
      </c>
    </row>
    <row r="64" spans="1:20">
      <c r="A64" t="s">
        <v>59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19</v>
      </c>
      <c r="C65">
        <f>IF(SUMPRODUCT(--(E65:T65&lt;&gt;""))=0,0.000000,"N.A.")</f>
        <v>0.0</v>
      </c>
      <c r="D65" t="s">
        <v>20</v>
      </c>
    </row>
    <row r="66" spans="1:20">
      <c r="A66" t="str">
        <f>'Population Definitions'!$A$3</f>
        <v>Population 2</v>
      </c>
      <c r="B66" t="s">
        <v>19</v>
      </c>
      <c r="C66">
        <f>IF(SUMPRODUCT(--(E66:T66&lt;&gt;""))=0,0.000000,"N.A.")</f>
        <v>0.0</v>
      </c>
      <c r="D66" t="s">
        <v>20</v>
      </c>
    </row>
    <row r="67" spans="1:20">
      <c r="A67" t="str">
        <f>'Population Definitions'!$A$4</f>
        <v>Population 3</v>
      </c>
      <c r="B67" t="s">
        <v>19</v>
      </c>
      <c r="C67">
        <f>IF(SUMPRODUCT(--(E67:T67&lt;&gt;""))=0,0.000000,"N.A.")</f>
        <v>0.0</v>
      </c>
      <c r="D67" t="s">
        <v>20</v>
      </c>
    </row>
    <row r="68" spans="1:20">
      <c r="A68" t="str">
        <f>'Population Definitions'!$A$5</f>
        <v>Population 4</v>
      </c>
      <c r="B68" t="s">
        <v>19</v>
      </c>
      <c r="C68">
        <f>IF(SUMPRODUCT(--(E68:T68&lt;&gt;""))=0,0.000000,"N.A.")</f>
        <v>0.0</v>
      </c>
      <c r="D68" t="s">
        <v>20</v>
      </c>
    </row>
    <row r="69" spans="1:20">
      <c r="A69" t="str">
        <f>'Population Definitions'!$A$6</f>
        <v>Population 5</v>
      </c>
      <c r="B69" t="s">
        <v>19</v>
      </c>
      <c r="C69">
        <f>IF(SUMPRODUCT(--(E69:T69&lt;&gt;""))=0,0.000000,"N.A.")</f>
        <v>0.0</v>
      </c>
      <c r="D69" t="s">
        <v>20</v>
      </c>
    </row>
    <row r="70" spans="1:20">
      <c r="A70" t="str">
        <f>'Population Definitions'!$A$7</f>
        <v>Population 6</v>
      </c>
      <c r="B70" t="s">
        <v>19</v>
      </c>
      <c r="C70">
        <f>IF(SUMPRODUCT(--(E70:T70&lt;&gt;""))=0,0.000000,"N.A.")</f>
        <v>0.0</v>
      </c>
      <c r="D70" t="s">
        <v>20</v>
      </c>
    </row>
    <row r="71" spans="1:20">
      <c r="A71" t="str">
        <f>'Population Definitions'!$A$8</f>
        <v>Population 7</v>
      </c>
      <c r="B71" t="s">
        <v>19</v>
      </c>
      <c r="C71">
        <f>IF(SUMPRODUCT(--(E71:T71&lt;&gt;""))=0,0.000000,"N.A.")</f>
        <v>0.0</v>
      </c>
      <c r="D71" t="s">
        <v>20</v>
      </c>
    </row>
    <row r="73" spans="1:20">
      <c r="A73" t="s">
        <v>63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19</v>
      </c>
      <c r="C74">
        <f>IF(SUMPRODUCT(--(E74:T74&lt;&gt;""))=0,0.000000,"N.A.")</f>
        <v>0.0</v>
      </c>
      <c r="D74" t="s">
        <v>20</v>
      </c>
    </row>
    <row r="75" spans="1:20">
      <c r="A75" t="str">
        <f>'Population Definitions'!$A$3</f>
        <v>Population 2</v>
      </c>
      <c r="B75" t="s">
        <v>19</v>
      </c>
      <c r="C75">
        <f>IF(SUMPRODUCT(--(E75:T75&lt;&gt;""))=0,0.000000,"N.A.")</f>
        <v>0.0</v>
      </c>
      <c r="D75" t="s">
        <v>20</v>
      </c>
    </row>
    <row r="76" spans="1:20">
      <c r="A76" t="str">
        <f>'Population Definitions'!$A$4</f>
        <v>Population 3</v>
      </c>
      <c r="B76" t="s">
        <v>19</v>
      </c>
      <c r="C76">
        <f>IF(SUMPRODUCT(--(E76:T76&lt;&gt;""))=0,0.000000,"N.A.")</f>
        <v>0.0</v>
      </c>
      <c r="D76" t="s">
        <v>20</v>
      </c>
    </row>
    <row r="77" spans="1:20">
      <c r="A77" t="str">
        <f>'Population Definitions'!$A$5</f>
        <v>Population 4</v>
      </c>
      <c r="B77" t="s">
        <v>19</v>
      </c>
      <c r="C77">
        <f>IF(SUMPRODUCT(--(E77:T77&lt;&gt;""))=0,0.000000,"N.A.")</f>
        <v>0.0</v>
      </c>
      <c r="D77" t="s">
        <v>20</v>
      </c>
    </row>
    <row r="78" spans="1:20">
      <c r="A78" t="str">
        <f>'Population Definitions'!$A$6</f>
        <v>Population 5</v>
      </c>
      <c r="B78" t="s">
        <v>19</v>
      </c>
      <c r="C78">
        <f>IF(SUMPRODUCT(--(E78:T78&lt;&gt;""))=0,0.000000,"N.A.")</f>
        <v>0.0</v>
      </c>
      <c r="D78" t="s">
        <v>20</v>
      </c>
    </row>
    <row r="79" spans="1:20">
      <c r="A79" t="str">
        <f>'Population Definitions'!$A$7</f>
        <v>Population 6</v>
      </c>
      <c r="B79" t="s">
        <v>19</v>
      </c>
      <c r="C79">
        <f>IF(SUMPRODUCT(--(E79:T79&lt;&gt;""))=0,0.000000,"N.A.")</f>
        <v>0.0</v>
      </c>
      <c r="D79" t="s">
        <v>20</v>
      </c>
    </row>
    <row r="80" spans="1:20">
      <c r="A80" t="str">
        <f>'Population Definitions'!$A$8</f>
        <v>Population 7</v>
      </c>
      <c r="B80" t="s">
        <v>19</v>
      </c>
      <c r="C80">
        <f>IF(SUMPRODUCT(--(E80:T80&lt;&gt;""))=0,0.000000,"N.A.")</f>
        <v>0.0</v>
      </c>
      <c r="D80" t="s">
        <v>20</v>
      </c>
    </row>
  </sheetData>
  <dataValidations count="63">
    <dataValidation type="list" showInputMessage="1" showErrorMessage="1" sqref="B2">
      <formula1>"Number"</formula1>
    </dataValidation>
    <dataValidation type="list" showInputMessage="1" showErrorMessage="1" sqref="B3">
      <formula1>"Number"</formula1>
    </dataValidation>
    <dataValidation type="list" showInputMessage="1" showErrorMessage="1" sqref="B4">
      <formula1>"Number"</formula1>
    </dataValidation>
    <dataValidation type="list" showInputMessage="1" showErrorMessage="1" sqref="B5">
      <formula1>"Number"</formula1>
    </dataValidation>
    <dataValidation type="list" showInputMessage="1" showErrorMessage="1" sqref="B6">
      <formula1>"Number"</formula1>
    </dataValidation>
    <dataValidation type="list" showInputMessage="1" showErrorMessage="1" sqref="B7">
      <formula1>"Number"</formula1>
    </dataValidation>
    <dataValidation type="list" showInputMessage="1" showErrorMessage="1" sqref="B8">
      <formula1>"Number"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6">
      <formula1>"Number"</formula1>
    </dataValidation>
    <dataValidation type="list" showInputMessage="1" showErrorMessage="1" sqref="B17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5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0">
      <formula1>"Number"</formula1>
    </dataValidation>
    <dataValidation type="list" showInputMessage="1" showErrorMessage="1" sqref="B41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48">
      <formula1>"Number"</formula1>
    </dataValidation>
    <dataValidation type="list" showInputMessage="1" showErrorMessage="1" sqref="B49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  <dataValidation type="list" showInputMessage="1" showErrorMessage="1" sqref="B56">
      <formula1>"Number"</formula1>
    </dataValidation>
    <dataValidation type="list" showInputMessage="1" showErrorMessage="1" sqref="B57">
      <formula1>"Number"</formula1>
    </dataValidation>
    <dataValidation type="list" showInputMessage="1" showErrorMessage="1" sqref="B58">
      <formula1>"Number"</formula1>
    </dataValidation>
    <dataValidation type="list" showInputMessage="1" showErrorMessage="1" sqref="B59">
      <formula1>"Number"</formula1>
    </dataValidation>
    <dataValidation type="list" showInputMessage="1" showErrorMessage="1" sqref="B60">
      <formula1>"Number"</formula1>
    </dataValidation>
    <dataValidation type="list" showInputMessage="1" showErrorMessage="1" sqref="B61">
      <formula1>"Number"</formula1>
    </dataValidation>
    <dataValidation type="list" showInputMessage="1" showErrorMessage="1" sqref="B62">
      <formula1>"Number"</formula1>
    </dataValidation>
    <dataValidation type="list" showInputMessage="1" showErrorMessage="1" sqref="B65">
      <formula1>"Number"</formula1>
    </dataValidation>
    <dataValidation type="list" showInputMessage="1" showErrorMessage="1" sqref="B66">
      <formula1>"Number"</formula1>
    </dataValidation>
    <dataValidation type="list" showInputMessage="1" showErrorMessage="1" sqref="B67">
      <formula1>"Number"</formula1>
    </dataValidation>
    <dataValidation type="list" showInputMessage="1" showErrorMessage="1" sqref="B68">
      <formula1>"Number"</formula1>
    </dataValidation>
    <dataValidation type="list" showInputMessage="1" showErrorMessage="1" sqref="B69">
      <formula1>"Number"</formula1>
    </dataValidation>
    <dataValidation type="list" showInputMessage="1" showErrorMessage="1" sqref="B70">
      <formula1>"Number"</formula1>
    </dataValidation>
    <dataValidation type="list" showInputMessage="1" showErrorMessage="1" sqref="B71">
      <formula1>"Number"</formula1>
    </dataValidation>
    <dataValidation type="list" showInputMessage="1" showErrorMessage="1" sqref="B74">
      <formula1>"Number"</formula1>
    </dataValidation>
    <dataValidation type="list" showInputMessage="1" showErrorMessage="1" sqref="B75">
      <formula1>"Number"</formula1>
    </dataValidation>
    <dataValidation type="list" showInputMessage="1" showErrorMessage="1" sqref="B76">
      <formula1>"Number"</formula1>
    </dataValidation>
    <dataValidation type="list" showInputMessage="1" showErrorMessage="1" sqref="B77">
      <formula1>"Number"</formula1>
    </dataValidation>
    <dataValidation type="list" showInputMessage="1" showErrorMessage="1" sqref="B78">
      <formula1>"Number"</formula1>
    </dataValidation>
    <dataValidation type="list" showInputMessage="1" showErrorMessage="1" sqref="B79">
      <formula1>"Number"</formula1>
    </dataValidation>
    <dataValidation type="list" showInputMessage="1" showErrorMessage="1" sqref="B80">
      <formula1>"Number"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0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23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IF(SUMPRODUCT(--(E8:T8&lt;&gt;""))=0,0.000000,"N.A.")</f>
        <v>0.0</v>
      </c>
      <c r="D8" t="s">
        <v>20</v>
      </c>
    </row>
    <row r="10" spans="1:20">
      <c r="A10" t="s">
        <v>31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IF(SUMPRODUCT(--(E11:T11&lt;&gt;""))=0,0.010000,"N.A.")</f>
        <v>0.01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IF(SUMPRODUCT(--(E12:T12&lt;&gt;""))=0,0.010000,"N.A.")</f>
        <v>0.01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IF(SUMPRODUCT(--(E13:T13&lt;&gt;""))=0,0.010000,"N.A.")</f>
        <v>0.01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IF(SUMPRODUCT(--(E14:T14&lt;&gt;""))=0,0.010000,"N.A.")</f>
        <v>0.01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IF(SUMPRODUCT(--(E15:T15&lt;&gt;""))=0,0.010000,"N.A.")</f>
        <v>0.01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IF(SUMPRODUCT(--(E16:T16&lt;&gt;""))=0,0.010000,"N.A.")</f>
        <v>0.01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IF(SUMPRODUCT(--(E17:T17&lt;&gt;""))=0,0.010000,"N.A.")</f>
        <v>0.01</v>
      </c>
      <c r="D17" t="s">
        <v>20</v>
      </c>
    </row>
    <row r="19" spans="1:20">
      <c r="A19" t="s">
        <v>37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IF(SUMPRODUCT(--(E26:T26&lt;&gt;""))=0,0.000000,"N.A.")</f>
        <v>0.0</v>
      </c>
      <c r="D26" t="s">
        <v>20</v>
      </c>
    </row>
    <row r="28" spans="1:20">
      <c r="A28" t="s">
        <v>42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IF(SUMPRODUCT(--(E35:T35&lt;&gt;""))=0,0.000000,"N.A.")</f>
        <v>0.0</v>
      </c>
      <c r="D35" t="s">
        <v>20</v>
      </c>
    </row>
    <row r="37" spans="1:20">
      <c r="A37" t="s">
        <v>47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18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18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18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18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18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18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18</v>
      </c>
      <c r="C44">
        <f>IF(SUMPRODUCT(--(E44:T44&lt;&gt;""))=0,0.000000,"N.A.")</f>
        <v>0.0</v>
      </c>
      <c r="D44" t="s">
        <v>20</v>
      </c>
    </row>
    <row r="46" spans="1:20">
      <c r="A46" t="s">
        <v>52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18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18</v>
      </c>
      <c r="C48">
        <f>IF(SUMPRODUCT(--(E48:T48&lt;&gt;""))=0,0.000000,"N.A.")</f>
        <v>0.0</v>
      </c>
      <c r="D48" t="s">
        <v>20</v>
      </c>
    </row>
    <row r="49" spans="1:20">
      <c r="A49" t="str">
        <f>'Population Definitions'!$A$4</f>
        <v>Population 3</v>
      </c>
      <c r="B49" t="s">
        <v>18</v>
      </c>
      <c r="C49">
        <f>IF(SUMPRODUCT(--(E49:T49&lt;&gt;""))=0,0.000000,"N.A.")</f>
        <v>0.0</v>
      </c>
      <c r="D49" t="s">
        <v>20</v>
      </c>
    </row>
    <row r="50" spans="1:20">
      <c r="A50" t="str">
        <f>'Population Definitions'!$A$5</f>
        <v>Population 4</v>
      </c>
      <c r="B50" t="s">
        <v>18</v>
      </c>
      <c r="C50">
        <f>IF(SUMPRODUCT(--(E50:T50&lt;&gt;""))=0,0.000000,"N.A.")</f>
        <v>0.0</v>
      </c>
      <c r="D50" t="s">
        <v>20</v>
      </c>
    </row>
    <row r="51" spans="1:20">
      <c r="A51" t="str">
        <f>'Population Definitions'!$A$6</f>
        <v>Population 5</v>
      </c>
      <c r="B51" t="s">
        <v>18</v>
      </c>
      <c r="C51">
        <f>IF(SUMPRODUCT(--(E51:T51&lt;&gt;""))=0,0.000000,"N.A.")</f>
        <v>0.0</v>
      </c>
      <c r="D51" t="s">
        <v>20</v>
      </c>
    </row>
    <row r="52" spans="1:20">
      <c r="A52" t="str">
        <f>'Population Definitions'!$A$7</f>
        <v>Population 6</v>
      </c>
      <c r="B52" t="s">
        <v>18</v>
      </c>
      <c r="C52">
        <f>IF(SUMPRODUCT(--(E52:T52&lt;&gt;""))=0,0.000000,"N.A.")</f>
        <v>0.0</v>
      </c>
      <c r="D52" t="s">
        <v>20</v>
      </c>
    </row>
    <row r="53" spans="1:20">
      <c r="A53" t="str">
        <f>'Population Definitions'!$A$8</f>
        <v>Population 7</v>
      </c>
      <c r="B53" t="s">
        <v>18</v>
      </c>
      <c r="C53">
        <f>IF(SUMPRODUCT(--(E53:T53&lt;&gt;""))=0,0.000000,"N.A.")</f>
        <v>0.0</v>
      </c>
      <c r="D53" t="s">
        <v>20</v>
      </c>
    </row>
    <row r="55" spans="1:20">
      <c r="A55" t="s">
        <v>56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18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18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18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18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18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18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18</v>
      </c>
      <c r="C62">
        <f>IF(SUMPRODUCT(--(E62:T62&lt;&gt;""))=0,0.000000,"N.A.")</f>
        <v>0.0</v>
      </c>
      <c r="D62" t="s">
        <v>20</v>
      </c>
    </row>
    <row r="64" spans="1:20">
      <c r="A64" t="s">
        <v>60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18</v>
      </c>
      <c r="C65">
        <f>IF(SUMPRODUCT(--(E65:T65&lt;&gt;""))=0,0.000000,"N.A.")</f>
        <v>0.0</v>
      </c>
      <c r="D65" t="s">
        <v>20</v>
      </c>
    </row>
    <row r="66" spans="1:20">
      <c r="A66" t="str">
        <f>'Population Definitions'!$A$3</f>
        <v>Population 2</v>
      </c>
      <c r="B66" t="s">
        <v>18</v>
      </c>
      <c r="C66">
        <f>IF(SUMPRODUCT(--(E66:T66&lt;&gt;""))=0,0.000000,"N.A.")</f>
        <v>0.0</v>
      </c>
      <c r="D66" t="s">
        <v>20</v>
      </c>
    </row>
    <row r="67" spans="1:20">
      <c r="A67" t="str">
        <f>'Population Definitions'!$A$4</f>
        <v>Population 3</v>
      </c>
      <c r="B67" t="s">
        <v>18</v>
      </c>
      <c r="C67">
        <f>IF(SUMPRODUCT(--(E67:T67&lt;&gt;""))=0,0.000000,"N.A.")</f>
        <v>0.0</v>
      </c>
      <c r="D67" t="s">
        <v>20</v>
      </c>
    </row>
    <row r="68" spans="1:20">
      <c r="A68" t="str">
        <f>'Population Definitions'!$A$5</f>
        <v>Population 4</v>
      </c>
      <c r="B68" t="s">
        <v>18</v>
      </c>
      <c r="C68">
        <f>IF(SUMPRODUCT(--(E68:T68&lt;&gt;""))=0,0.000000,"N.A.")</f>
        <v>0.0</v>
      </c>
      <c r="D68" t="s">
        <v>20</v>
      </c>
    </row>
    <row r="69" spans="1:20">
      <c r="A69" t="str">
        <f>'Population Definitions'!$A$6</f>
        <v>Population 5</v>
      </c>
      <c r="B69" t="s">
        <v>18</v>
      </c>
      <c r="C69">
        <f>IF(SUMPRODUCT(--(E69:T69&lt;&gt;""))=0,0.000000,"N.A.")</f>
        <v>0.0</v>
      </c>
      <c r="D69" t="s">
        <v>20</v>
      </c>
    </row>
    <row r="70" spans="1:20">
      <c r="A70" t="str">
        <f>'Population Definitions'!$A$7</f>
        <v>Population 6</v>
      </c>
      <c r="B70" t="s">
        <v>18</v>
      </c>
      <c r="C70">
        <f>IF(SUMPRODUCT(--(E70:T70&lt;&gt;""))=0,0.000000,"N.A.")</f>
        <v>0.0</v>
      </c>
      <c r="D70" t="s">
        <v>20</v>
      </c>
    </row>
    <row r="71" spans="1:20">
      <c r="A71" t="str">
        <f>'Population Definitions'!$A$8</f>
        <v>Population 7</v>
      </c>
      <c r="B71" t="s">
        <v>18</v>
      </c>
      <c r="C71">
        <f>IF(SUMPRODUCT(--(E71:T71&lt;&gt;""))=0,0.000000,"N.A.")</f>
        <v>0.0</v>
      </c>
      <c r="D71" t="s">
        <v>20</v>
      </c>
    </row>
    <row r="73" spans="1:20">
      <c r="A73" t="s">
        <v>64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18</v>
      </c>
      <c r="C74">
        <f>IF(SUMPRODUCT(--(E74:T74&lt;&gt;""))=0,0.000000,"N.A.")</f>
        <v>0.0</v>
      </c>
      <c r="D74" t="s">
        <v>20</v>
      </c>
    </row>
    <row r="75" spans="1:20">
      <c r="A75" t="str">
        <f>'Population Definitions'!$A$3</f>
        <v>Population 2</v>
      </c>
      <c r="B75" t="s">
        <v>18</v>
      </c>
      <c r="C75">
        <f>IF(SUMPRODUCT(--(E75:T75&lt;&gt;""))=0,0.000000,"N.A.")</f>
        <v>0.0</v>
      </c>
      <c r="D75" t="s">
        <v>20</v>
      </c>
    </row>
    <row r="76" spans="1:20">
      <c r="A76" t="str">
        <f>'Population Definitions'!$A$4</f>
        <v>Population 3</v>
      </c>
      <c r="B76" t="s">
        <v>18</v>
      </c>
      <c r="C76">
        <f>IF(SUMPRODUCT(--(E76:T76&lt;&gt;""))=0,0.000000,"N.A.")</f>
        <v>0.0</v>
      </c>
      <c r="D76" t="s">
        <v>20</v>
      </c>
    </row>
    <row r="77" spans="1:20">
      <c r="A77" t="str">
        <f>'Population Definitions'!$A$5</f>
        <v>Population 4</v>
      </c>
      <c r="B77" t="s">
        <v>18</v>
      </c>
      <c r="C77">
        <f>IF(SUMPRODUCT(--(E77:T77&lt;&gt;""))=0,0.000000,"N.A.")</f>
        <v>0.0</v>
      </c>
      <c r="D77" t="s">
        <v>20</v>
      </c>
    </row>
    <row r="78" spans="1:20">
      <c r="A78" t="str">
        <f>'Population Definitions'!$A$6</f>
        <v>Population 5</v>
      </c>
      <c r="B78" t="s">
        <v>18</v>
      </c>
      <c r="C78">
        <f>IF(SUMPRODUCT(--(E78:T78&lt;&gt;""))=0,0.000000,"N.A.")</f>
        <v>0.0</v>
      </c>
      <c r="D78" t="s">
        <v>20</v>
      </c>
    </row>
    <row r="79" spans="1:20">
      <c r="A79" t="str">
        <f>'Population Definitions'!$A$7</f>
        <v>Population 6</v>
      </c>
      <c r="B79" t="s">
        <v>18</v>
      </c>
      <c r="C79">
        <f>IF(SUMPRODUCT(--(E79:T79&lt;&gt;""))=0,0.000000,"N.A.")</f>
        <v>0.0</v>
      </c>
      <c r="D79" t="s">
        <v>20</v>
      </c>
    </row>
    <row r="80" spans="1:20">
      <c r="A80" t="str">
        <f>'Population Definitions'!$A$8</f>
        <v>Population 7</v>
      </c>
      <c r="B80" t="s">
        <v>18</v>
      </c>
      <c r="C80">
        <f>IF(SUMPRODUCT(--(E80:T80&lt;&gt;""))=0,0.000000,"N.A.")</f>
        <v>0.0</v>
      </c>
      <c r="D80" t="s">
        <v>20</v>
      </c>
    </row>
  </sheetData>
  <dataValidations count="63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  <dataValidation type="list" showInputMessage="1" showErrorMessage="1" sqref="B4">
      <formula1>"Fraction"</formula1>
    </dataValidation>
    <dataValidation type="list" showInputMessage="1" showErrorMessage="1" sqref="B5">
      <formula1>"Fraction"</formula1>
    </dataValidation>
    <dataValidation type="list" showInputMessage="1" showErrorMessage="1" sqref="B6">
      <formula1>"Fraction"</formula1>
    </dataValidation>
    <dataValidation type="list" showInputMessage="1" showErrorMessage="1" sqref="B7">
      <formula1>"Fraction"</formula1>
    </dataValidation>
    <dataValidation type="list" showInputMessage="1" showErrorMessage="1" sqref="B8">
      <formula1>"Fraction"</formula1>
    </dataValidation>
    <dataValidation type="list" showInputMessage="1" showErrorMessage="1" sqref="B11">
      <formula1>"Fraction"</formula1>
    </dataValidation>
    <dataValidation type="list" showInputMessage="1" showErrorMessage="1" sqref="B12">
      <formula1>"Fraction"</formula1>
    </dataValidation>
    <dataValidation type="list" showInputMessage="1" showErrorMessage="1" sqref="B13">
      <formula1>"Fraction"</formula1>
    </dataValidation>
    <dataValidation type="list" showInputMessage="1" showErrorMessage="1" sqref="B14">
      <formula1>"Fraction"</formula1>
    </dataValidation>
    <dataValidation type="list" showInputMessage="1" showErrorMessage="1" sqref="B15">
      <formula1>"Fraction"</formula1>
    </dataValidation>
    <dataValidation type="list" showInputMessage="1" showErrorMessage="1" sqref="B16">
      <formula1>"Fraction"</formula1>
    </dataValidation>
    <dataValidation type="list" showInputMessage="1" showErrorMessage="1" sqref="B17">
      <formula1>"Fraction"</formula1>
    </dataValidation>
    <dataValidation type="list" showInputMessage="1" showErrorMessage="1" sqref="B20">
      <formula1>"Fraction"</formula1>
    </dataValidation>
    <dataValidation type="list" showInputMessage="1" showErrorMessage="1" sqref="B21">
      <formula1>"Fraction"</formula1>
    </dataValidation>
    <dataValidation type="list" showInputMessage="1" showErrorMessage="1" sqref="B22">
      <formula1>"Fraction"</formula1>
    </dataValidation>
    <dataValidation type="list" showInputMessage="1" showErrorMessage="1" sqref="B23">
      <formula1>"Fraction"</formula1>
    </dataValidation>
    <dataValidation type="list" showInputMessage="1" showErrorMessage="1" sqref="B24">
      <formula1>"Fraction"</formula1>
    </dataValidation>
    <dataValidation type="list" showInputMessage="1" showErrorMessage="1" sqref="B25">
      <formula1>"Fraction"</formula1>
    </dataValidation>
    <dataValidation type="list" showInputMessage="1" showErrorMessage="1" sqref="B26">
      <formula1>"Fraction"</formula1>
    </dataValidation>
    <dataValidation type="list" showInputMessage="1" showErrorMessage="1" sqref="B29">
      <formula1>"Fraction"</formula1>
    </dataValidation>
    <dataValidation type="list" showInputMessage="1" showErrorMessage="1" sqref="B30">
      <formula1>"Fraction"</formula1>
    </dataValidation>
    <dataValidation type="list" showInputMessage="1" showErrorMessage="1" sqref="B31">
      <formula1>"Fraction"</formula1>
    </dataValidation>
    <dataValidation type="list" showInputMessage="1" showErrorMessage="1" sqref="B32">
      <formula1>"Fraction"</formula1>
    </dataValidation>
    <dataValidation type="list" showInputMessage="1" showErrorMessage="1" sqref="B33">
      <formula1>"Fraction"</formula1>
    </dataValidation>
    <dataValidation type="list" showInputMessage="1" showErrorMessage="1" sqref="B34">
      <formula1>"Fraction"</formula1>
    </dataValidation>
    <dataValidation type="list" showInputMessage="1" showErrorMessage="1" sqref="B35">
      <formula1>"Fraction"</formula1>
    </dataValidation>
    <dataValidation type="list" showInputMessage="1" showErrorMessage="1" sqref="B38">
      <formula1>"Fraction"</formula1>
    </dataValidation>
    <dataValidation type="list" showInputMessage="1" showErrorMessage="1" sqref="B39">
      <formula1>"Fraction"</formula1>
    </dataValidation>
    <dataValidation type="list" showInputMessage="1" showErrorMessage="1" sqref="B40">
      <formula1>"Fraction"</formula1>
    </dataValidation>
    <dataValidation type="list" showInputMessage="1" showErrorMessage="1" sqref="B41">
      <formula1>"Fraction"</formula1>
    </dataValidation>
    <dataValidation type="list" showInputMessage="1" showErrorMessage="1" sqref="B42">
      <formula1>"Fraction"</formula1>
    </dataValidation>
    <dataValidation type="list" showInputMessage="1" showErrorMessage="1" sqref="B43">
      <formula1>"Fraction"</formula1>
    </dataValidation>
    <dataValidation type="list" showInputMessage="1" showErrorMessage="1" sqref="B44">
      <formula1>"Fraction"</formula1>
    </dataValidation>
    <dataValidation type="list" showInputMessage="1" showErrorMessage="1" sqref="B47">
      <formula1>"Fraction"</formula1>
    </dataValidation>
    <dataValidation type="list" showInputMessage="1" showErrorMessage="1" sqref="B48">
      <formula1>"Fraction"</formula1>
    </dataValidation>
    <dataValidation type="list" showInputMessage="1" showErrorMessage="1" sqref="B49">
      <formula1>"Fraction"</formula1>
    </dataValidation>
    <dataValidation type="list" showInputMessage="1" showErrorMessage="1" sqref="B50">
      <formula1>"Fraction"</formula1>
    </dataValidation>
    <dataValidation type="list" showInputMessage="1" showErrorMessage="1" sqref="B51">
      <formula1>"Fraction"</formula1>
    </dataValidation>
    <dataValidation type="list" showInputMessage="1" showErrorMessage="1" sqref="B52">
      <formula1>"Fraction"</formula1>
    </dataValidation>
    <dataValidation type="list" showInputMessage="1" showErrorMessage="1" sqref="B53">
      <formula1>"Fraction"</formula1>
    </dataValidation>
    <dataValidation type="list" showInputMessage="1" showErrorMessage="1" sqref="B56">
      <formula1>"Fraction"</formula1>
    </dataValidation>
    <dataValidation type="list" showInputMessage="1" showErrorMessage="1" sqref="B57">
      <formula1>"Fraction"</formula1>
    </dataValidation>
    <dataValidation type="list" showInputMessage="1" showErrorMessage="1" sqref="B58">
      <formula1>"Fraction"</formula1>
    </dataValidation>
    <dataValidation type="list" showInputMessage="1" showErrorMessage="1" sqref="B59">
      <formula1>"Fraction"</formula1>
    </dataValidation>
    <dataValidation type="list" showInputMessage="1" showErrorMessage="1" sqref="B60">
      <formula1>"Fraction"</formula1>
    </dataValidation>
    <dataValidation type="list" showInputMessage="1" showErrorMessage="1" sqref="B61">
      <formula1>"Fraction"</formula1>
    </dataValidation>
    <dataValidation type="list" showInputMessage="1" showErrorMessage="1" sqref="B62">
      <formula1>"Fraction"</formula1>
    </dataValidation>
    <dataValidation type="list" showInputMessage="1" showErrorMessage="1" sqref="B65">
      <formula1>"Fraction"</formula1>
    </dataValidation>
    <dataValidation type="list" showInputMessage="1" showErrorMessage="1" sqref="B66">
      <formula1>"Fraction"</formula1>
    </dataValidation>
    <dataValidation type="list" showInputMessage="1" showErrorMessage="1" sqref="B67">
      <formula1>"Fraction"</formula1>
    </dataValidation>
    <dataValidation type="list" showInputMessage="1" showErrorMessage="1" sqref="B68">
      <formula1>"Fraction"</formula1>
    </dataValidation>
    <dataValidation type="list" showInputMessage="1" showErrorMessage="1" sqref="B69">
      <formula1>"Fraction"</formula1>
    </dataValidation>
    <dataValidation type="list" showInputMessage="1" showErrorMessage="1" sqref="B70">
      <formula1>"Fraction"</formula1>
    </dataValidation>
    <dataValidation type="list" showInputMessage="1" showErrorMessage="1" sqref="B71">
      <formula1>"Fraction"</formula1>
    </dataValidation>
    <dataValidation type="list" showInputMessage="1" showErrorMessage="1" sqref="B74">
      <formula1>"Fraction"</formula1>
    </dataValidation>
    <dataValidation type="list" showInputMessage="1" showErrorMessage="1" sqref="B75">
      <formula1>"Fraction"</formula1>
    </dataValidation>
    <dataValidation type="list" showInputMessage="1" showErrorMessage="1" sqref="B76">
      <formula1>"Fraction"</formula1>
    </dataValidation>
    <dataValidation type="list" showInputMessage="1" showErrorMessage="1" sqref="B77">
      <formula1>"Fraction"</formula1>
    </dataValidation>
    <dataValidation type="list" showInputMessage="1" showErrorMessage="1" sqref="B78">
      <formula1>"Fraction"</formula1>
    </dataValidation>
    <dataValidation type="list" showInputMessage="1" showErrorMessage="1" sqref="B79">
      <formula1>"Fraction"</formula1>
    </dataValidation>
    <dataValidation type="list" showInputMessage="1" showErrorMessage="1" sqref="B80">
      <formula1>"Fraction"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6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26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IF(SUMPRODUCT(--(E8:T8&lt;&gt;""))=0,0.000000,"N.A.")</f>
        <v>0.0</v>
      </c>
      <c r="D8" t="s">
        <v>20</v>
      </c>
    </row>
    <row r="10" spans="1:20">
      <c r="A10" t="s">
        <v>35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IF(SUMPRODUCT(--(E17:T17&lt;&gt;""))=0,0.000000,"N.A.")</f>
        <v>0.0</v>
      </c>
      <c r="D17" t="s">
        <v>20</v>
      </c>
    </row>
    <row r="19" spans="1:20">
      <c r="A19" t="s">
        <v>38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19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19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19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19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19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19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19</v>
      </c>
      <c r="C26">
        <f>IF(SUMPRODUCT(--(E26:T26&lt;&gt;""))=0,0.000000,"N.A.")</f>
        <v>0.0</v>
      </c>
      <c r="D26" t="s">
        <v>20</v>
      </c>
    </row>
    <row r="28" spans="1:20">
      <c r="A28" t="s">
        <v>43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19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19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19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19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19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19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19</v>
      </c>
      <c r="C35">
        <f>IF(SUMPRODUCT(--(E35:T35&lt;&gt;""))=0,0.000000,"N.A.")</f>
        <v>0.0</v>
      </c>
      <c r="D35" t="s">
        <v>20</v>
      </c>
    </row>
    <row r="37" spans="1:20">
      <c r="A37" t="s">
        <v>48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19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19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19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19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19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19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19</v>
      </c>
      <c r="C44">
        <f>IF(SUMPRODUCT(--(E44:T44&lt;&gt;""))=0,0.000000,"N.A.")</f>
        <v>0.0</v>
      </c>
      <c r="D44" t="s">
        <v>20</v>
      </c>
    </row>
    <row r="46" spans="1:20">
      <c r="A46" t="s">
        <v>53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IF(SUMPRODUCT(--(E48:T48&lt;&gt;""))=0,0.000000,"N.A.")</f>
        <v>0.0</v>
      </c>
      <c r="D48" t="s">
        <v>20</v>
      </c>
    </row>
    <row r="49" spans="1:20">
      <c r="A49" t="str">
        <f>'Population Definitions'!$A$4</f>
        <v>Population 3</v>
      </c>
      <c r="B49" t="s">
        <v>19</v>
      </c>
      <c r="C49">
        <f>IF(SUMPRODUCT(--(E49:T49&lt;&gt;""))=0,0.000000,"N.A.")</f>
        <v>0.0</v>
      </c>
      <c r="D49" t="s">
        <v>20</v>
      </c>
    </row>
    <row r="50" spans="1:20">
      <c r="A50" t="str">
        <f>'Population Definitions'!$A$5</f>
        <v>Population 4</v>
      </c>
      <c r="B50" t="s">
        <v>19</v>
      </c>
      <c r="C50">
        <f>IF(SUMPRODUCT(--(E50:T50&lt;&gt;""))=0,0.000000,"N.A.")</f>
        <v>0.0</v>
      </c>
      <c r="D50" t="s">
        <v>20</v>
      </c>
    </row>
    <row r="51" spans="1:20">
      <c r="A51" t="str">
        <f>'Population Definitions'!$A$6</f>
        <v>Population 5</v>
      </c>
      <c r="B51" t="s">
        <v>19</v>
      </c>
      <c r="C51">
        <f>IF(SUMPRODUCT(--(E51:T51&lt;&gt;""))=0,0.000000,"N.A.")</f>
        <v>0.0</v>
      </c>
      <c r="D51" t="s">
        <v>20</v>
      </c>
    </row>
    <row r="52" spans="1:20">
      <c r="A52" t="str">
        <f>'Population Definitions'!$A$7</f>
        <v>Population 6</v>
      </c>
      <c r="B52" t="s">
        <v>19</v>
      </c>
      <c r="C52">
        <f>IF(SUMPRODUCT(--(E52:T52&lt;&gt;""))=0,0.000000,"N.A.")</f>
        <v>0.0</v>
      </c>
      <c r="D52" t="s">
        <v>20</v>
      </c>
    </row>
    <row r="53" spans="1:20">
      <c r="A53" t="str">
        <f>'Population Definitions'!$A$8</f>
        <v>Population 7</v>
      </c>
      <c r="B53" t="s">
        <v>19</v>
      </c>
      <c r="C53">
        <f>IF(SUMPRODUCT(--(E53:T53&lt;&gt;""))=0,0.000000,"N.A.")</f>
        <v>0.0</v>
      </c>
      <c r="D53" t="s">
        <v>20</v>
      </c>
    </row>
    <row r="55" spans="1:20">
      <c r="A55" t="s">
        <v>57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19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19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19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19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19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19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19</v>
      </c>
      <c r="C62">
        <f>IF(SUMPRODUCT(--(E62:T62&lt;&gt;""))=0,0.000000,"N.A.")</f>
        <v>0.0</v>
      </c>
      <c r="D62" t="s">
        <v>20</v>
      </c>
    </row>
    <row r="64" spans="1:20">
      <c r="A64" t="s">
        <v>61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19</v>
      </c>
      <c r="C65">
        <f>IF(SUMPRODUCT(--(E65:T65&lt;&gt;""))=0,0.000000,"N.A.")</f>
        <v>0.0</v>
      </c>
      <c r="D65" t="s">
        <v>20</v>
      </c>
    </row>
    <row r="66" spans="1:20">
      <c r="A66" t="str">
        <f>'Population Definitions'!$A$3</f>
        <v>Population 2</v>
      </c>
      <c r="B66" t="s">
        <v>19</v>
      </c>
      <c r="C66">
        <f>IF(SUMPRODUCT(--(E66:T66&lt;&gt;""))=0,0.000000,"N.A.")</f>
        <v>0.0</v>
      </c>
      <c r="D66" t="s">
        <v>20</v>
      </c>
    </row>
    <row r="67" spans="1:20">
      <c r="A67" t="str">
        <f>'Population Definitions'!$A$4</f>
        <v>Population 3</v>
      </c>
      <c r="B67" t="s">
        <v>19</v>
      </c>
      <c r="C67">
        <f>IF(SUMPRODUCT(--(E67:T67&lt;&gt;""))=0,0.000000,"N.A.")</f>
        <v>0.0</v>
      </c>
      <c r="D67" t="s">
        <v>20</v>
      </c>
    </row>
    <row r="68" spans="1:20">
      <c r="A68" t="str">
        <f>'Population Definitions'!$A$5</f>
        <v>Population 4</v>
      </c>
      <c r="B68" t="s">
        <v>19</v>
      </c>
      <c r="C68">
        <f>IF(SUMPRODUCT(--(E68:T68&lt;&gt;""))=0,0.000000,"N.A.")</f>
        <v>0.0</v>
      </c>
      <c r="D68" t="s">
        <v>20</v>
      </c>
    </row>
    <row r="69" spans="1:20">
      <c r="A69" t="str">
        <f>'Population Definitions'!$A$6</f>
        <v>Population 5</v>
      </c>
      <c r="B69" t="s">
        <v>19</v>
      </c>
      <c r="C69">
        <f>IF(SUMPRODUCT(--(E69:T69&lt;&gt;""))=0,0.000000,"N.A.")</f>
        <v>0.0</v>
      </c>
      <c r="D69" t="s">
        <v>20</v>
      </c>
    </row>
    <row r="70" spans="1:20">
      <c r="A70" t="str">
        <f>'Population Definitions'!$A$7</f>
        <v>Population 6</v>
      </c>
      <c r="B70" t="s">
        <v>19</v>
      </c>
      <c r="C70">
        <f>IF(SUMPRODUCT(--(E70:T70&lt;&gt;""))=0,0.000000,"N.A.")</f>
        <v>0.0</v>
      </c>
      <c r="D70" t="s">
        <v>20</v>
      </c>
    </row>
    <row r="71" spans="1:20">
      <c r="A71" t="str">
        <f>'Population Definitions'!$A$8</f>
        <v>Population 7</v>
      </c>
      <c r="B71" t="s">
        <v>19</v>
      </c>
      <c r="C71">
        <f>IF(SUMPRODUCT(--(E71:T71&lt;&gt;""))=0,0.000000,"N.A.")</f>
        <v>0.0</v>
      </c>
      <c r="D71" t="s">
        <v>20</v>
      </c>
    </row>
    <row r="73" spans="1:20">
      <c r="A73" t="s">
        <v>65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19</v>
      </c>
      <c r="C74">
        <f>IF(SUMPRODUCT(--(E74:T74&lt;&gt;""))=0,0.000000,"N.A.")</f>
        <v>0.0</v>
      </c>
      <c r="D74" t="s">
        <v>20</v>
      </c>
    </row>
    <row r="75" spans="1:20">
      <c r="A75" t="str">
        <f>'Population Definitions'!$A$3</f>
        <v>Population 2</v>
      </c>
      <c r="B75" t="s">
        <v>19</v>
      </c>
      <c r="C75">
        <f>IF(SUMPRODUCT(--(E75:T75&lt;&gt;""))=0,0.000000,"N.A.")</f>
        <v>0.0</v>
      </c>
      <c r="D75" t="s">
        <v>20</v>
      </c>
    </row>
    <row r="76" spans="1:20">
      <c r="A76" t="str">
        <f>'Population Definitions'!$A$4</f>
        <v>Population 3</v>
      </c>
      <c r="B76" t="s">
        <v>19</v>
      </c>
      <c r="C76">
        <f>IF(SUMPRODUCT(--(E76:T76&lt;&gt;""))=0,0.000000,"N.A.")</f>
        <v>0.0</v>
      </c>
      <c r="D76" t="s">
        <v>20</v>
      </c>
    </row>
    <row r="77" spans="1:20">
      <c r="A77" t="str">
        <f>'Population Definitions'!$A$5</f>
        <v>Population 4</v>
      </c>
      <c r="B77" t="s">
        <v>19</v>
      </c>
      <c r="C77">
        <f>IF(SUMPRODUCT(--(E77:T77&lt;&gt;""))=0,0.000000,"N.A.")</f>
        <v>0.0</v>
      </c>
      <c r="D77" t="s">
        <v>20</v>
      </c>
    </row>
    <row r="78" spans="1:20">
      <c r="A78" t="str">
        <f>'Population Definitions'!$A$6</f>
        <v>Population 5</v>
      </c>
      <c r="B78" t="s">
        <v>19</v>
      </c>
      <c r="C78">
        <f>IF(SUMPRODUCT(--(E78:T78&lt;&gt;""))=0,0.000000,"N.A.")</f>
        <v>0.0</v>
      </c>
      <c r="D78" t="s">
        <v>20</v>
      </c>
    </row>
    <row r="79" spans="1:20">
      <c r="A79" t="str">
        <f>'Population Definitions'!$A$7</f>
        <v>Population 6</v>
      </c>
      <c r="B79" t="s">
        <v>19</v>
      </c>
      <c r="C79">
        <f>IF(SUMPRODUCT(--(E79:T79&lt;&gt;""))=0,0.000000,"N.A.")</f>
        <v>0.0</v>
      </c>
      <c r="D79" t="s">
        <v>20</v>
      </c>
    </row>
    <row r="80" spans="1:20">
      <c r="A80" t="str">
        <f>'Population Definitions'!$A$8</f>
        <v>Population 7</v>
      </c>
      <c r="B80" t="s">
        <v>19</v>
      </c>
      <c r="C80">
        <f>IF(SUMPRODUCT(--(E80:T80&lt;&gt;""))=0,0.000000,"N.A.")</f>
        <v>0.0</v>
      </c>
      <c r="D80" t="s">
        <v>20</v>
      </c>
    </row>
    <row r="82" spans="1:20">
      <c r="A82" t="s">
        <v>67</v>
      </c>
      <c r="B82" t="s">
        <v>16</v>
      </c>
      <c r="C82" t="s">
        <v>17</v>
      </c>
      <c r="E82">
        <v>2000</v>
      </c>
      <c r="F82">
        <v>2001</v>
      </c>
      <c r="G82">
        <v>2002</v>
      </c>
      <c r="H82">
        <v>2003</v>
      </c>
      <c r="I82">
        <v>2004</v>
      </c>
      <c r="J82">
        <v>2005</v>
      </c>
      <c r="K82">
        <v>2006</v>
      </c>
      <c r="L82">
        <v>2007</v>
      </c>
      <c r="M82">
        <v>2008</v>
      </c>
      <c r="N82">
        <v>2009</v>
      </c>
      <c r="O82">
        <v>2010</v>
      </c>
      <c r="P82">
        <v>2011</v>
      </c>
      <c r="Q82">
        <v>2012</v>
      </c>
      <c r="R82">
        <v>2013</v>
      </c>
      <c r="S82">
        <v>2014</v>
      </c>
      <c r="T82">
        <v>2015</v>
      </c>
    </row>
    <row r="83" spans="1:20">
      <c r="A83" t="str">
        <f>'Population Definitions'!$A$2</f>
        <v>Population 1</v>
      </c>
      <c r="B83" t="s">
        <v>19</v>
      </c>
      <c r="C83">
        <f>IF(SUMPRODUCT(--(E83:T83&lt;&gt;""))=0,0.000000,"N.A.")</f>
        <v>0.0</v>
      </c>
      <c r="D83" t="s">
        <v>20</v>
      </c>
    </row>
    <row r="84" spans="1:20">
      <c r="A84" t="str">
        <f>'Population Definitions'!$A$3</f>
        <v>Population 2</v>
      </c>
      <c r="B84" t="s">
        <v>19</v>
      </c>
      <c r="C84">
        <f>IF(SUMPRODUCT(--(E84:T84&lt;&gt;""))=0,0.000000,"N.A.")</f>
        <v>0.0</v>
      </c>
      <c r="D84" t="s">
        <v>20</v>
      </c>
    </row>
    <row r="85" spans="1:20">
      <c r="A85" t="str">
        <f>'Population Definitions'!$A$4</f>
        <v>Population 3</v>
      </c>
      <c r="B85" t="s">
        <v>19</v>
      </c>
      <c r="C85">
        <f>IF(SUMPRODUCT(--(E85:T85&lt;&gt;""))=0,0.000000,"N.A.")</f>
        <v>0.0</v>
      </c>
      <c r="D85" t="s">
        <v>20</v>
      </c>
    </row>
    <row r="86" spans="1:20">
      <c r="A86" t="str">
        <f>'Population Definitions'!$A$5</f>
        <v>Population 4</v>
      </c>
      <c r="B86" t="s">
        <v>19</v>
      </c>
      <c r="C86">
        <f>IF(SUMPRODUCT(--(E86:T86&lt;&gt;""))=0,0.000000,"N.A.")</f>
        <v>0.0</v>
      </c>
      <c r="D86" t="s">
        <v>20</v>
      </c>
    </row>
    <row r="87" spans="1:20">
      <c r="A87" t="str">
        <f>'Population Definitions'!$A$6</f>
        <v>Population 5</v>
      </c>
      <c r="B87" t="s">
        <v>19</v>
      </c>
      <c r="C87">
        <f>IF(SUMPRODUCT(--(E87:T87&lt;&gt;""))=0,0.000000,"N.A.")</f>
        <v>0.0</v>
      </c>
      <c r="D87" t="s">
        <v>20</v>
      </c>
    </row>
    <row r="88" spans="1:20">
      <c r="A88" t="str">
        <f>'Population Definitions'!$A$7</f>
        <v>Population 6</v>
      </c>
      <c r="B88" t="s">
        <v>19</v>
      </c>
      <c r="C88">
        <f>IF(SUMPRODUCT(--(E88:T88&lt;&gt;""))=0,0.000000,"N.A.")</f>
        <v>0.0</v>
      </c>
      <c r="D88" t="s">
        <v>20</v>
      </c>
    </row>
    <row r="89" spans="1:20">
      <c r="A89" t="str">
        <f>'Population Definitions'!$A$8</f>
        <v>Population 7</v>
      </c>
      <c r="B89" t="s">
        <v>19</v>
      </c>
      <c r="C89">
        <f>IF(SUMPRODUCT(--(E89:T89&lt;&gt;""))=0,0.000000,"N.A.")</f>
        <v>0.0</v>
      </c>
      <c r="D89" t="s">
        <v>20</v>
      </c>
    </row>
    <row r="91" spans="1:20">
      <c r="A91" t="s">
        <v>68</v>
      </c>
      <c r="B91" t="s">
        <v>16</v>
      </c>
      <c r="C91" t="s">
        <v>17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</row>
    <row r="92" spans="1:20">
      <c r="A92" t="str">
        <f>'Population Definitions'!$A$2</f>
        <v>Population 1</v>
      </c>
      <c r="B92" t="s">
        <v>19</v>
      </c>
      <c r="C92">
        <f>IF(SUMPRODUCT(--(E92:T92&lt;&gt;""))=0,0.000000,"N.A.")</f>
        <v>0.0</v>
      </c>
      <c r="D92" t="s">
        <v>20</v>
      </c>
    </row>
    <row r="93" spans="1:20">
      <c r="A93" t="str">
        <f>'Population Definitions'!$A$3</f>
        <v>Population 2</v>
      </c>
      <c r="B93" t="s">
        <v>19</v>
      </c>
      <c r="C93">
        <f>IF(SUMPRODUCT(--(E93:T93&lt;&gt;""))=0,0.000000,"N.A.")</f>
        <v>0.0</v>
      </c>
      <c r="D93" t="s">
        <v>20</v>
      </c>
    </row>
    <row r="94" spans="1:20">
      <c r="A94" t="str">
        <f>'Population Definitions'!$A$4</f>
        <v>Population 3</v>
      </c>
      <c r="B94" t="s">
        <v>19</v>
      </c>
      <c r="C94">
        <f>IF(SUMPRODUCT(--(E94:T94&lt;&gt;""))=0,0.000000,"N.A.")</f>
        <v>0.0</v>
      </c>
      <c r="D94" t="s">
        <v>20</v>
      </c>
    </row>
    <row r="95" spans="1:20">
      <c r="A95" t="str">
        <f>'Population Definitions'!$A$5</f>
        <v>Population 4</v>
      </c>
      <c r="B95" t="s">
        <v>19</v>
      </c>
      <c r="C95">
        <f>IF(SUMPRODUCT(--(E95:T95&lt;&gt;""))=0,0.000000,"N.A.")</f>
        <v>0.0</v>
      </c>
      <c r="D95" t="s">
        <v>20</v>
      </c>
    </row>
    <row r="96" spans="1:20">
      <c r="A96" t="str">
        <f>'Population Definitions'!$A$6</f>
        <v>Population 5</v>
      </c>
      <c r="B96" t="s">
        <v>19</v>
      </c>
      <c r="C96">
        <f>IF(SUMPRODUCT(--(E96:T96&lt;&gt;""))=0,0.000000,"N.A.")</f>
        <v>0.0</v>
      </c>
      <c r="D96" t="s">
        <v>20</v>
      </c>
    </row>
    <row r="97" spans="1:20">
      <c r="A97" t="str">
        <f>'Population Definitions'!$A$7</f>
        <v>Population 6</v>
      </c>
      <c r="B97" t="s">
        <v>19</v>
      </c>
      <c r="C97">
        <f>IF(SUMPRODUCT(--(E97:T97&lt;&gt;""))=0,0.000000,"N.A.")</f>
        <v>0.0</v>
      </c>
      <c r="D97" t="s">
        <v>20</v>
      </c>
    </row>
    <row r="98" spans="1:20">
      <c r="A98" t="str">
        <f>'Population Definitions'!$A$8</f>
        <v>Population 7</v>
      </c>
      <c r="B98" t="s">
        <v>19</v>
      </c>
      <c r="C98">
        <f>IF(SUMPRODUCT(--(E98:T98&lt;&gt;""))=0,0.000000,"N.A.")</f>
        <v>0.0</v>
      </c>
      <c r="D98" t="s">
        <v>20</v>
      </c>
    </row>
    <row r="100" spans="1:20">
      <c r="A100" t="s">
        <v>69</v>
      </c>
      <c r="B100" t="s">
        <v>16</v>
      </c>
      <c r="C100" t="s">
        <v>17</v>
      </c>
      <c r="E100">
        <v>2000</v>
      </c>
      <c r="F100">
        <v>2001</v>
      </c>
      <c r="G100">
        <v>2002</v>
      </c>
      <c r="H100">
        <v>2003</v>
      </c>
      <c r="I100">
        <v>2004</v>
      </c>
      <c r="J100">
        <v>2005</v>
      </c>
      <c r="K100">
        <v>2006</v>
      </c>
      <c r="L100">
        <v>2007</v>
      </c>
      <c r="M100">
        <v>2008</v>
      </c>
      <c r="N100">
        <v>2009</v>
      </c>
      <c r="O100">
        <v>2010</v>
      </c>
      <c r="P100">
        <v>2011</v>
      </c>
      <c r="Q100">
        <v>2012</v>
      </c>
      <c r="R100">
        <v>2013</v>
      </c>
      <c r="S100">
        <v>2014</v>
      </c>
      <c r="T100">
        <v>2015</v>
      </c>
    </row>
    <row r="101" spans="1:20">
      <c r="A101" t="str">
        <f>'Population Definitions'!$A$2</f>
        <v>Population 1</v>
      </c>
      <c r="B101" t="s">
        <v>19</v>
      </c>
      <c r="C101">
        <f>IF(SUMPRODUCT(--(E101:T101&lt;&gt;""))=0,0.000000,"N.A.")</f>
        <v>0.0</v>
      </c>
      <c r="D101" t="s">
        <v>20</v>
      </c>
    </row>
    <row r="102" spans="1:20">
      <c r="A102" t="str">
        <f>'Population Definitions'!$A$3</f>
        <v>Population 2</v>
      </c>
      <c r="B102" t="s">
        <v>19</v>
      </c>
      <c r="C102">
        <f>IF(SUMPRODUCT(--(E102:T102&lt;&gt;""))=0,0.000000,"N.A.")</f>
        <v>0.0</v>
      </c>
      <c r="D102" t="s">
        <v>20</v>
      </c>
    </row>
    <row r="103" spans="1:20">
      <c r="A103" t="str">
        <f>'Population Definitions'!$A$4</f>
        <v>Population 3</v>
      </c>
      <c r="B103" t="s">
        <v>19</v>
      </c>
      <c r="C103">
        <f>IF(SUMPRODUCT(--(E103:T103&lt;&gt;""))=0,0.000000,"N.A.")</f>
        <v>0.0</v>
      </c>
      <c r="D103" t="s">
        <v>20</v>
      </c>
    </row>
    <row r="104" spans="1:20">
      <c r="A104" t="str">
        <f>'Population Definitions'!$A$5</f>
        <v>Population 4</v>
      </c>
      <c r="B104" t="s">
        <v>19</v>
      </c>
      <c r="C104">
        <f>IF(SUMPRODUCT(--(E104:T104&lt;&gt;""))=0,0.000000,"N.A.")</f>
        <v>0.0</v>
      </c>
      <c r="D104" t="s">
        <v>20</v>
      </c>
    </row>
    <row r="105" spans="1:20">
      <c r="A105" t="str">
        <f>'Population Definitions'!$A$6</f>
        <v>Population 5</v>
      </c>
      <c r="B105" t="s">
        <v>19</v>
      </c>
      <c r="C105">
        <f>IF(SUMPRODUCT(--(E105:T105&lt;&gt;""))=0,0.000000,"N.A.")</f>
        <v>0.0</v>
      </c>
      <c r="D105" t="s">
        <v>20</v>
      </c>
    </row>
    <row r="106" spans="1:20">
      <c r="A106" t="str">
        <f>'Population Definitions'!$A$7</f>
        <v>Population 6</v>
      </c>
      <c r="B106" t="s">
        <v>19</v>
      </c>
      <c r="C106">
        <f>IF(SUMPRODUCT(--(E106:T106&lt;&gt;""))=0,0.000000,"N.A.")</f>
        <v>0.0</v>
      </c>
      <c r="D106" t="s">
        <v>20</v>
      </c>
    </row>
    <row r="107" spans="1:20">
      <c r="A107" t="str">
        <f>'Population Definitions'!$A$8</f>
        <v>Population 7</v>
      </c>
      <c r="B107" t="s">
        <v>19</v>
      </c>
      <c r="C107">
        <f>IF(SUMPRODUCT(--(E107:T107&lt;&gt;""))=0,0.000000,"N.A.")</f>
        <v>0.0</v>
      </c>
      <c r="D107" t="s">
        <v>20</v>
      </c>
    </row>
    <row r="109" spans="1:20">
      <c r="A109" t="s">
        <v>70</v>
      </c>
      <c r="B109" t="s">
        <v>16</v>
      </c>
      <c r="C109" t="s">
        <v>17</v>
      </c>
      <c r="E109">
        <v>2000</v>
      </c>
      <c r="F109">
        <v>2001</v>
      </c>
      <c r="G109">
        <v>2002</v>
      </c>
      <c r="H109">
        <v>2003</v>
      </c>
      <c r="I109">
        <v>2004</v>
      </c>
      <c r="J109">
        <v>2005</v>
      </c>
      <c r="K109">
        <v>2006</v>
      </c>
      <c r="L109">
        <v>2007</v>
      </c>
      <c r="M109">
        <v>2008</v>
      </c>
      <c r="N109">
        <v>2009</v>
      </c>
      <c r="O109">
        <v>2010</v>
      </c>
      <c r="P109">
        <v>2011</v>
      </c>
      <c r="Q109">
        <v>2012</v>
      </c>
      <c r="R109">
        <v>2013</v>
      </c>
      <c r="S109">
        <v>2014</v>
      </c>
      <c r="T109">
        <v>2015</v>
      </c>
    </row>
    <row r="110" spans="1:20">
      <c r="A110" t="str">
        <f>'Population Definitions'!$A$2</f>
        <v>Population 1</v>
      </c>
      <c r="B110" t="s">
        <v>19</v>
      </c>
      <c r="C110">
        <f>IF(SUMPRODUCT(--(E110:T110&lt;&gt;""))=0,100000.000000,"N.A.")</f>
        <v>100000.0</v>
      </c>
      <c r="D110" t="s">
        <v>20</v>
      </c>
    </row>
    <row r="111" spans="1:20">
      <c r="A111" t="str">
        <f>'Population Definitions'!$A$3</f>
        <v>Population 2</v>
      </c>
      <c r="B111" t="s">
        <v>19</v>
      </c>
      <c r="C111">
        <f>IF(SUMPRODUCT(--(E111:T111&lt;&gt;""))=0,100000.000000,"N.A.")</f>
        <v>100000.0</v>
      </c>
      <c r="D111" t="s">
        <v>20</v>
      </c>
    </row>
    <row r="112" spans="1:20">
      <c r="A112" t="str">
        <f>'Population Definitions'!$A$4</f>
        <v>Population 3</v>
      </c>
      <c r="B112" t="s">
        <v>19</v>
      </c>
      <c r="C112">
        <f>IF(SUMPRODUCT(--(E112:T112&lt;&gt;""))=0,100000.000000,"N.A.")</f>
        <v>100000.0</v>
      </c>
      <c r="D112" t="s">
        <v>20</v>
      </c>
    </row>
    <row r="113" spans="1:4">
      <c r="A113" t="str">
        <f>'Population Definitions'!$A$5</f>
        <v>Population 4</v>
      </c>
      <c r="B113" t="s">
        <v>19</v>
      </c>
      <c r="C113">
        <f>IF(SUMPRODUCT(--(E113:T113&lt;&gt;""))=0,100000.000000,"N.A.")</f>
        <v>100000.0</v>
      </c>
      <c r="D113" t="s">
        <v>20</v>
      </c>
    </row>
    <row r="114" spans="1:4">
      <c r="A114" t="str">
        <f>'Population Definitions'!$A$6</f>
        <v>Population 5</v>
      </c>
      <c r="B114" t="s">
        <v>19</v>
      </c>
      <c r="C114">
        <f>IF(SUMPRODUCT(--(E114:T114&lt;&gt;""))=0,100000.000000,"N.A.")</f>
        <v>100000.0</v>
      </c>
      <c r="D114" t="s">
        <v>20</v>
      </c>
    </row>
    <row r="115" spans="1:4">
      <c r="A115" t="str">
        <f>'Population Definitions'!$A$7</f>
        <v>Population 6</v>
      </c>
      <c r="B115" t="s">
        <v>19</v>
      </c>
      <c r="C115">
        <f>IF(SUMPRODUCT(--(E115:T115&lt;&gt;""))=0,100000.000000,"N.A.")</f>
        <v>100000.0</v>
      </c>
      <c r="D115" t="s">
        <v>20</v>
      </c>
    </row>
    <row r="116" spans="1:4">
      <c r="A116" t="str">
        <f>'Population Definitions'!$A$8</f>
        <v>Population 7</v>
      </c>
      <c r="B116" t="s">
        <v>19</v>
      </c>
      <c r="C116">
        <f>IF(SUMPRODUCT(--(E116:T116&lt;&gt;""))=0,100000.000000,"N.A.")</f>
        <v>100000.0</v>
      </c>
      <c r="D116" t="s">
        <v>20</v>
      </c>
    </row>
  </sheetData>
  <dataValidations count="91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5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0">
      <formula1>"Number"</formula1>
    </dataValidation>
    <dataValidation type="list" showInputMessage="1" showErrorMessage="1" sqref="B41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48">
      <formula1>"Number"</formula1>
    </dataValidation>
    <dataValidation type="list" showInputMessage="1" showErrorMessage="1" sqref="B49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  <dataValidation type="list" showInputMessage="1" showErrorMessage="1" sqref="B56">
      <formula1>"Number"</formula1>
    </dataValidation>
    <dataValidation type="list" showInputMessage="1" showErrorMessage="1" sqref="B57">
      <formula1>"Number"</formula1>
    </dataValidation>
    <dataValidation type="list" showInputMessage="1" showErrorMessage="1" sqref="B58">
      <formula1>"Number"</formula1>
    </dataValidation>
    <dataValidation type="list" showInputMessage="1" showErrorMessage="1" sqref="B59">
      <formula1>"Number"</formula1>
    </dataValidation>
    <dataValidation type="list" showInputMessage="1" showErrorMessage="1" sqref="B60">
      <formula1>"Number"</formula1>
    </dataValidation>
    <dataValidation type="list" showInputMessage="1" showErrorMessage="1" sqref="B61">
      <formula1>"Number"</formula1>
    </dataValidation>
    <dataValidation type="list" showInputMessage="1" showErrorMessage="1" sqref="B62">
      <formula1>"Number"</formula1>
    </dataValidation>
    <dataValidation type="list" showInputMessage="1" showErrorMessage="1" sqref="B65">
      <formula1>"Number"</formula1>
    </dataValidation>
    <dataValidation type="list" showInputMessage="1" showErrorMessage="1" sqref="B66">
      <formula1>"Number"</formula1>
    </dataValidation>
    <dataValidation type="list" showInputMessage="1" showErrorMessage="1" sqref="B67">
      <formula1>"Number"</formula1>
    </dataValidation>
    <dataValidation type="list" showInputMessage="1" showErrorMessage="1" sqref="B68">
      <formula1>"Number"</formula1>
    </dataValidation>
    <dataValidation type="list" showInputMessage="1" showErrorMessage="1" sqref="B69">
      <formula1>"Number"</formula1>
    </dataValidation>
    <dataValidation type="list" showInputMessage="1" showErrorMessage="1" sqref="B70">
      <formula1>"Number"</formula1>
    </dataValidation>
    <dataValidation type="list" showInputMessage="1" showErrorMessage="1" sqref="B71">
      <formula1>"Number"</formula1>
    </dataValidation>
    <dataValidation type="list" showInputMessage="1" showErrorMessage="1" sqref="B74">
      <formula1>"Number"</formula1>
    </dataValidation>
    <dataValidation type="list" showInputMessage="1" showErrorMessage="1" sqref="B75">
      <formula1>"Number"</formula1>
    </dataValidation>
    <dataValidation type="list" showInputMessage="1" showErrorMessage="1" sqref="B76">
      <formula1>"Number"</formula1>
    </dataValidation>
    <dataValidation type="list" showInputMessage="1" showErrorMessage="1" sqref="B77">
      <formula1>"Number"</formula1>
    </dataValidation>
    <dataValidation type="list" showInputMessage="1" showErrorMessage="1" sqref="B78">
      <formula1>"Number"</formula1>
    </dataValidation>
    <dataValidation type="list" showInputMessage="1" showErrorMessage="1" sqref="B79">
      <formula1>"Number"</formula1>
    </dataValidation>
    <dataValidation type="list" showInputMessage="1" showErrorMessage="1" sqref="B80">
      <formula1>"Number"</formula1>
    </dataValidation>
    <dataValidation type="list" showInputMessage="1" showErrorMessage="1" sqref="B83">
      <formula1>"Number"</formula1>
    </dataValidation>
    <dataValidation type="list" showInputMessage="1" showErrorMessage="1" sqref="B84">
      <formula1>"Number"</formula1>
    </dataValidation>
    <dataValidation type="list" showInputMessage="1" showErrorMessage="1" sqref="B85">
      <formula1>"Number"</formula1>
    </dataValidation>
    <dataValidation type="list" showInputMessage="1" showErrorMessage="1" sqref="B86">
      <formula1>"Number"</formula1>
    </dataValidation>
    <dataValidation type="list" showInputMessage="1" showErrorMessage="1" sqref="B87">
      <formula1>"Number"</formula1>
    </dataValidation>
    <dataValidation type="list" showInputMessage="1" showErrorMessage="1" sqref="B88">
      <formula1>"Number"</formula1>
    </dataValidation>
    <dataValidation type="list" showInputMessage="1" showErrorMessage="1" sqref="B89">
      <formula1>"Number"</formula1>
    </dataValidation>
    <dataValidation type="list" showInputMessage="1" showErrorMessage="1" sqref="B92">
      <formula1>"Number"</formula1>
    </dataValidation>
    <dataValidation type="list" showInputMessage="1" showErrorMessage="1" sqref="B93">
      <formula1>"Number"</formula1>
    </dataValidation>
    <dataValidation type="list" showInputMessage="1" showErrorMessage="1" sqref="B94">
      <formula1>"Number"</formula1>
    </dataValidation>
    <dataValidation type="list" showInputMessage="1" showErrorMessage="1" sqref="B95">
      <formula1>"Number"</formula1>
    </dataValidation>
    <dataValidation type="list" showInputMessage="1" showErrorMessage="1" sqref="B96">
      <formula1>"Number"</formula1>
    </dataValidation>
    <dataValidation type="list" showInputMessage="1" showErrorMessage="1" sqref="B97">
      <formula1>"Number"</formula1>
    </dataValidation>
    <dataValidation type="list" showInputMessage="1" showErrorMessage="1" sqref="B98">
      <formula1>"Number"</formula1>
    </dataValidation>
    <dataValidation type="list" showInputMessage="1" showErrorMessage="1" sqref="B101">
      <formula1>"Number"</formula1>
    </dataValidation>
    <dataValidation type="list" showInputMessage="1" showErrorMessage="1" sqref="B102">
      <formula1>"Number"</formula1>
    </dataValidation>
    <dataValidation type="list" showInputMessage="1" showErrorMessage="1" sqref="B103">
      <formula1>"Number"</formula1>
    </dataValidation>
    <dataValidation type="list" showInputMessage="1" showErrorMessage="1" sqref="B104">
      <formula1>"Number"</formula1>
    </dataValidation>
    <dataValidation type="list" showInputMessage="1" showErrorMessage="1" sqref="B105">
      <formula1>"Number"</formula1>
    </dataValidation>
    <dataValidation type="list" showInputMessage="1" showErrorMessage="1" sqref="B106">
      <formula1>"Number"</formula1>
    </dataValidation>
    <dataValidation type="list" showInputMessage="1" showErrorMessage="1" sqref="B107">
      <formula1>"Number"</formula1>
    </dataValidation>
    <dataValidation type="list" showInputMessage="1" showErrorMessage="1" sqref="B110">
      <formula1>"Fraction,Number"</formula1>
    </dataValidation>
    <dataValidation type="list" showInputMessage="1" showErrorMessage="1" sqref="B111">
      <formula1>"Fraction,Number"</formula1>
    </dataValidation>
    <dataValidation type="list" showInputMessage="1" showErrorMessage="1" sqref="B112">
      <formula1>"Fraction,Number"</formula1>
    </dataValidation>
    <dataValidation type="list" showInputMessage="1" showErrorMessage="1" sqref="B113">
      <formula1>"Fraction,Number"</formula1>
    </dataValidation>
    <dataValidation type="list" showInputMessage="1" showErrorMessage="1" sqref="B114">
      <formula1>"Fraction,Number"</formula1>
    </dataValidation>
    <dataValidation type="list" showInputMessage="1" showErrorMessage="1" sqref="B115">
      <formula1>"Fraction,Number"</formula1>
    </dataValidation>
    <dataValidation type="list" showInputMessage="1" showErrorMessage="1" sqref="B116">
      <formula1>"Fraction,Number"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91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90</v>
      </c>
      <c r="C2">
        <f>IF(SUMPRODUCT(--(E2:T2&lt;&gt;""))=0,2.000000,"N.A.")</f>
        <v>2.0</v>
      </c>
      <c r="D2" t="s">
        <v>20</v>
      </c>
    </row>
    <row r="3" spans="1:20">
      <c r="A3" t="str">
        <f>'Population Definitions'!$A$3</f>
        <v>Population 2</v>
      </c>
      <c r="B3" t="s">
        <v>90</v>
      </c>
      <c r="C3">
        <f>IF(SUMPRODUCT(--(E3:T3&lt;&gt;""))=0,2.000000,"N.A.")</f>
        <v>2.0</v>
      </c>
      <c r="D3" t="s">
        <v>20</v>
      </c>
    </row>
    <row r="4" spans="1:20">
      <c r="A4" t="str">
        <f>'Population Definitions'!$A$4</f>
        <v>Population 3</v>
      </c>
      <c r="B4" t="s">
        <v>90</v>
      </c>
      <c r="C4">
        <f>IF(SUMPRODUCT(--(E4:T4&lt;&gt;""))=0,2.000000,"N.A.")</f>
        <v>2.0</v>
      </c>
      <c r="D4" t="s">
        <v>20</v>
      </c>
    </row>
    <row r="5" spans="1:20">
      <c r="A5" t="str">
        <f>'Population Definitions'!$A$5</f>
        <v>Population 4</v>
      </c>
      <c r="B5" t="s">
        <v>90</v>
      </c>
      <c r="C5">
        <f>IF(SUMPRODUCT(--(E5:T5&lt;&gt;""))=0,2.000000,"N.A.")</f>
        <v>2.0</v>
      </c>
      <c r="D5" t="s">
        <v>20</v>
      </c>
    </row>
    <row r="6" spans="1:20">
      <c r="A6" t="str">
        <f>'Population Definitions'!$A$6</f>
        <v>Population 5</v>
      </c>
      <c r="B6" t="s">
        <v>90</v>
      </c>
      <c r="C6">
        <f>IF(SUMPRODUCT(--(E6:T6&lt;&gt;""))=0,2.000000,"N.A.")</f>
        <v>2.0</v>
      </c>
      <c r="D6" t="s">
        <v>20</v>
      </c>
    </row>
    <row r="7" spans="1:20">
      <c r="A7" t="str">
        <f>'Population Definitions'!$A$7</f>
        <v>Population 6</v>
      </c>
      <c r="B7" t="s">
        <v>90</v>
      </c>
      <c r="C7">
        <f>IF(SUMPRODUCT(--(E7:T7&lt;&gt;""))=0,2.000000,"N.A.")</f>
        <v>2.0</v>
      </c>
      <c r="D7" t="s">
        <v>20</v>
      </c>
    </row>
    <row r="8" spans="1:20">
      <c r="A8" t="str">
        <f>'Population Definitions'!$A$8</f>
        <v>Population 7</v>
      </c>
      <c r="B8" t="s">
        <v>90</v>
      </c>
      <c r="C8">
        <f>IF(SUMPRODUCT(--(E8:T8&lt;&gt;""))=0,2.000000,"N.A.")</f>
        <v>2.0</v>
      </c>
      <c r="D8" t="s">
        <v>20</v>
      </c>
    </row>
    <row r="10" spans="1:20">
      <c r="A10" t="s">
        <v>92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90</v>
      </c>
      <c r="C11">
        <f>IF(SUMPRODUCT(--(E11:T11&lt;&gt;""))=0,1.000000,"N.A.")</f>
        <v>1.0</v>
      </c>
      <c r="D11" t="s">
        <v>20</v>
      </c>
    </row>
    <row r="12" spans="1:20">
      <c r="A12" t="str">
        <f>'Population Definitions'!$A$3</f>
        <v>Population 2</v>
      </c>
      <c r="B12" t="s">
        <v>90</v>
      </c>
      <c r="C12">
        <f>IF(SUMPRODUCT(--(E12:T12&lt;&gt;""))=0,1.000000,"N.A.")</f>
        <v>1.0</v>
      </c>
      <c r="D12" t="s">
        <v>20</v>
      </c>
    </row>
    <row r="13" spans="1:20">
      <c r="A13" t="str">
        <f>'Population Definitions'!$A$4</f>
        <v>Population 3</v>
      </c>
      <c r="B13" t="s">
        <v>90</v>
      </c>
      <c r="C13">
        <f>IF(SUMPRODUCT(--(E13:T13&lt;&gt;""))=0,1.000000,"N.A.")</f>
        <v>1.0</v>
      </c>
      <c r="D13" t="s">
        <v>20</v>
      </c>
    </row>
    <row r="14" spans="1:20">
      <c r="A14" t="str">
        <f>'Population Definitions'!$A$5</f>
        <v>Population 4</v>
      </c>
      <c r="B14" t="s">
        <v>90</v>
      </c>
      <c r="C14">
        <f>IF(SUMPRODUCT(--(E14:T14&lt;&gt;""))=0,1.000000,"N.A.")</f>
        <v>1.0</v>
      </c>
      <c r="D14" t="s">
        <v>20</v>
      </c>
    </row>
    <row r="15" spans="1:20">
      <c r="A15" t="str">
        <f>'Population Definitions'!$A$6</f>
        <v>Population 5</v>
      </c>
      <c r="B15" t="s">
        <v>90</v>
      </c>
      <c r="C15">
        <f>IF(SUMPRODUCT(--(E15:T15&lt;&gt;""))=0,1.000000,"N.A.")</f>
        <v>1.0</v>
      </c>
      <c r="D15" t="s">
        <v>20</v>
      </c>
    </row>
    <row r="16" spans="1:20">
      <c r="A16" t="str">
        <f>'Population Definitions'!$A$7</f>
        <v>Population 6</v>
      </c>
      <c r="B16" t="s">
        <v>90</v>
      </c>
      <c r="C16">
        <f>IF(SUMPRODUCT(--(E16:T16&lt;&gt;""))=0,1.000000,"N.A.")</f>
        <v>1.0</v>
      </c>
      <c r="D16" t="s">
        <v>20</v>
      </c>
    </row>
    <row r="17" spans="1:20">
      <c r="A17" t="str">
        <f>'Population Definitions'!$A$8</f>
        <v>Population 7</v>
      </c>
      <c r="B17" t="s">
        <v>90</v>
      </c>
      <c r="C17">
        <f>IF(SUMPRODUCT(--(E17:T17&lt;&gt;""))=0,1.000000,"N.A.")</f>
        <v>1.0</v>
      </c>
      <c r="D17" t="s">
        <v>20</v>
      </c>
    </row>
    <row r="19" spans="1:20">
      <c r="A19" t="s">
        <v>93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90</v>
      </c>
      <c r="C20">
        <f>IF(SUMPRODUCT(--(E20:T20&lt;&gt;""))=0,3.000000,"N.A.")</f>
        <v>3.0</v>
      </c>
      <c r="D20" t="s">
        <v>20</v>
      </c>
    </row>
    <row r="21" spans="1:20">
      <c r="A21" t="str">
        <f>'Population Definitions'!$A$3</f>
        <v>Population 2</v>
      </c>
      <c r="B21" t="s">
        <v>90</v>
      </c>
      <c r="C21">
        <f>IF(SUMPRODUCT(--(E21:T21&lt;&gt;""))=0,3.000000,"N.A.")</f>
        <v>3.0</v>
      </c>
      <c r="D21" t="s">
        <v>20</v>
      </c>
    </row>
    <row r="22" spans="1:20">
      <c r="A22" t="str">
        <f>'Population Definitions'!$A$4</f>
        <v>Population 3</v>
      </c>
      <c r="B22" t="s">
        <v>90</v>
      </c>
      <c r="C22">
        <f>IF(SUMPRODUCT(--(E22:T22&lt;&gt;""))=0,3.000000,"N.A.")</f>
        <v>3.0</v>
      </c>
      <c r="D22" t="s">
        <v>20</v>
      </c>
    </row>
    <row r="23" spans="1:20">
      <c r="A23" t="str">
        <f>'Population Definitions'!$A$5</f>
        <v>Population 4</v>
      </c>
      <c r="B23" t="s">
        <v>90</v>
      </c>
      <c r="C23">
        <f>IF(SUMPRODUCT(--(E23:T23&lt;&gt;""))=0,3.000000,"N.A.")</f>
        <v>3.0</v>
      </c>
      <c r="D23" t="s">
        <v>20</v>
      </c>
    </row>
    <row r="24" spans="1:20">
      <c r="A24" t="str">
        <f>'Population Definitions'!$A$6</f>
        <v>Population 5</v>
      </c>
      <c r="B24" t="s">
        <v>90</v>
      </c>
      <c r="C24">
        <f>IF(SUMPRODUCT(--(E24:T24&lt;&gt;""))=0,3.000000,"N.A.")</f>
        <v>3.0</v>
      </c>
      <c r="D24" t="s">
        <v>20</v>
      </c>
    </row>
    <row r="25" spans="1:20">
      <c r="A25" t="str">
        <f>'Population Definitions'!$A$7</f>
        <v>Population 6</v>
      </c>
      <c r="B25" t="s">
        <v>90</v>
      </c>
      <c r="C25">
        <f>IF(SUMPRODUCT(--(E25:T25&lt;&gt;""))=0,3.000000,"N.A.")</f>
        <v>3.0</v>
      </c>
      <c r="D25" t="s">
        <v>20</v>
      </c>
    </row>
    <row r="26" spans="1:20">
      <c r="A26" t="str">
        <f>'Population Definitions'!$A$8</f>
        <v>Population 7</v>
      </c>
      <c r="B26" t="s">
        <v>90</v>
      </c>
      <c r="C26">
        <f>IF(SUMPRODUCT(--(E26:T26&lt;&gt;""))=0,3.000000,"N.A.")</f>
        <v>3.0</v>
      </c>
      <c r="D26" t="s">
        <v>20</v>
      </c>
    </row>
    <row r="28" spans="1:20">
      <c r="A28" t="s">
        <v>94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90</v>
      </c>
      <c r="C29">
        <f>IF(SUMPRODUCT(--(E29:T29&lt;&gt;""))=0,2.000000,"N.A.")</f>
        <v>2.0</v>
      </c>
      <c r="D29" t="s">
        <v>20</v>
      </c>
    </row>
    <row r="30" spans="1:20">
      <c r="A30" t="str">
        <f>'Population Definitions'!$A$3</f>
        <v>Population 2</v>
      </c>
      <c r="B30" t="s">
        <v>90</v>
      </c>
      <c r="C30">
        <f>IF(SUMPRODUCT(--(E30:T30&lt;&gt;""))=0,2.000000,"N.A.")</f>
        <v>2.0</v>
      </c>
      <c r="D30" t="s">
        <v>20</v>
      </c>
    </row>
    <row r="31" spans="1:20">
      <c r="A31" t="str">
        <f>'Population Definitions'!$A$4</f>
        <v>Population 3</v>
      </c>
      <c r="B31" t="s">
        <v>90</v>
      </c>
      <c r="C31">
        <f>IF(SUMPRODUCT(--(E31:T31&lt;&gt;""))=0,2.000000,"N.A.")</f>
        <v>2.0</v>
      </c>
      <c r="D31" t="s">
        <v>20</v>
      </c>
    </row>
    <row r="32" spans="1:20">
      <c r="A32" t="str">
        <f>'Population Definitions'!$A$5</f>
        <v>Population 4</v>
      </c>
      <c r="B32" t="s">
        <v>90</v>
      </c>
      <c r="C32">
        <f>IF(SUMPRODUCT(--(E32:T32&lt;&gt;""))=0,2.000000,"N.A.")</f>
        <v>2.0</v>
      </c>
      <c r="D32" t="s">
        <v>20</v>
      </c>
    </row>
    <row r="33" spans="1:20">
      <c r="A33" t="str">
        <f>'Population Definitions'!$A$6</f>
        <v>Population 5</v>
      </c>
      <c r="B33" t="s">
        <v>90</v>
      </c>
      <c r="C33">
        <f>IF(SUMPRODUCT(--(E33:T33&lt;&gt;""))=0,2.000000,"N.A.")</f>
        <v>2.0</v>
      </c>
      <c r="D33" t="s">
        <v>20</v>
      </c>
    </row>
    <row r="34" spans="1:20">
      <c r="A34" t="str">
        <f>'Population Definitions'!$A$7</f>
        <v>Population 6</v>
      </c>
      <c r="B34" t="s">
        <v>90</v>
      </c>
      <c r="C34">
        <f>IF(SUMPRODUCT(--(E34:T34&lt;&gt;""))=0,2.000000,"N.A.")</f>
        <v>2.0</v>
      </c>
      <c r="D34" t="s">
        <v>20</v>
      </c>
    </row>
    <row r="35" spans="1:20">
      <c r="A35" t="str">
        <f>'Population Definitions'!$A$8</f>
        <v>Population 7</v>
      </c>
      <c r="B35" t="s">
        <v>90</v>
      </c>
      <c r="C35">
        <f>IF(SUMPRODUCT(--(E35:T35&lt;&gt;""))=0,2.000000,"N.A.")</f>
        <v>2.0</v>
      </c>
      <c r="D35" t="s">
        <v>20</v>
      </c>
    </row>
    <row r="37" spans="1:20">
      <c r="A37" t="s">
        <v>95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90</v>
      </c>
      <c r="C38">
        <f>IF(SUMPRODUCT(--(E38:T38&lt;&gt;""))=0,1.000000,"N.A.")</f>
        <v>1.0</v>
      </c>
      <c r="D38" t="s">
        <v>20</v>
      </c>
    </row>
    <row r="39" spans="1:20">
      <c r="A39" t="str">
        <f>'Population Definitions'!$A$3</f>
        <v>Population 2</v>
      </c>
      <c r="B39" t="s">
        <v>90</v>
      </c>
      <c r="C39">
        <f>IF(SUMPRODUCT(--(E39:T39&lt;&gt;""))=0,1.000000,"N.A.")</f>
        <v>1.0</v>
      </c>
      <c r="D39" t="s">
        <v>20</v>
      </c>
    </row>
    <row r="40" spans="1:20">
      <c r="A40" t="str">
        <f>'Population Definitions'!$A$4</f>
        <v>Population 3</v>
      </c>
      <c r="B40" t="s">
        <v>90</v>
      </c>
      <c r="C40">
        <f>IF(SUMPRODUCT(--(E40:T40&lt;&gt;""))=0,1.000000,"N.A.")</f>
        <v>1.0</v>
      </c>
      <c r="D40" t="s">
        <v>20</v>
      </c>
    </row>
    <row r="41" spans="1:20">
      <c r="A41" t="str">
        <f>'Population Definitions'!$A$5</f>
        <v>Population 4</v>
      </c>
      <c r="B41" t="s">
        <v>90</v>
      </c>
      <c r="C41">
        <f>IF(SUMPRODUCT(--(E41:T41&lt;&gt;""))=0,1.000000,"N.A.")</f>
        <v>1.0</v>
      </c>
      <c r="D41" t="s">
        <v>20</v>
      </c>
    </row>
    <row r="42" spans="1:20">
      <c r="A42" t="str">
        <f>'Population Definitions'!$A$6</f>
        <v>Population 5</v>
      </c>
      <c r="B42" t="s">
        <v>90</v>
      </c>
      <c r="C42">
        <f>IF(SUMPRODUCT(--(E42:T42&lt;&gt;""))=0,1.000000,"N.A.")</f>
        <v>1.0</v>
      </c>
      <c r="D42" t="s">
        <v>20</v>
      </c>
    </row>
    <row r="43" spans="1:20">
      <c r="A43" t="str">
        <f>'Population Definitions'!$A$7</f>
        <v>Population 6</v>
      </c>
      <c r="B43" t="s">
        <v>90</v>
      </c>
      <c r="C43">
        <f>IF(SUMPRODUCT(--(E43:T43&lt;&gt;""))=0,1.000000,"N.A.")</f>
        <v>1.0</v>
      </c>
      <c r="D43" t="s">
        <v>20</v>
      </c>
    </row>
    <row r="44" spans="1:20">
      <c r="A44" t="str">
        <f>'Population Definitions'!$A$8</f>
        <v>Population 7</v>
      </c>
      <c r="B44" t="s">
        <v>90</v>
      </c>
      <c r="C44">
        <f>IF(SUMPRODUCT(--(E44:T44&lt;&gt;""))=0,1.000000,"N.A.")</f>
        <v>1.0</v>
      </c>
      <c r="D44" t="s">
        <v>20</v>
      </c>
    </row>
  </sheetData>
  <dataValidations count="35">
    <dataValidation type="list" showInputMessage="1" showErrorMessage="1" sqref="B2">
      <formula1>"Proportion"</formula1>
    </dataValidation>
    <dataValidation type="list" showInputMessage="1" showErrorMessage="1" sqref="B3">
      <formula1>"Proportion"</formula1>
    </dataValidation>
    <dataValidation type="list" showInputMessage="1" showErrorMessage="1" sqref="B4">
      <formula1>"Proportion"</formula1>
    </dataValidation>
    <dataValidation type="list" showInputMessage="1" showErrorMessage="1" sqref="B5">
      <formula1>"Proportion"</formula1>
    </dataValidation>
    <dataValidation type="list" showInputMessage="1" showErrorMessage="1" sqref="B6">
      <formula1>"Proportion"</formula1>
    </dataValidation>
    <dataValidation type="list" showInputMessage="1" showErrorMessage="1" sqref="B7">
      <formula1>"Proportion"</formula1>
    </dataValidation>
    <dataValidation type="list" showInputMessage="1" showErrorMessage="1" sqref="B8">
      <formula1>"Proportion"</formula1>
    </dataValidation>
    <dataValidation type="list" showInputMessage="1" showErrorMessage="1" sqref="B11">
      <formula1>"Proportion"</formula1>
    </dataValidation>
    <dataValidation type="list" showInputMessage="1" showErrorMessage="1" sqref="B12">
      <formula1>"Proportion"</formula1>
    </dataValidation>
    <dataValidation type="list" showInputMessage="1" showErrorMessage="1" sqref="B13">
      <formula1>"Proportion"</formula1>
    </dataValidation>
    <dataValidation type="list" showInputMessage="1" showErrorMessage="1" sqref="B14">
      <formula1>"Proportion"</formula1>
    </dataValidation>
    <dataValidation type="list" showInputMessage="1" showErrorMessage="1" sqref="B15">
      <formula1>"Proportion"</formula1>
    </dataValidation>
    <dataValidation type="list" showInputMessage="1" showErrorMessage="1" sqref="B16">
      <formula1>"Proportion"</formula1>
    </dataValidation>
    <dataValidation type="list" showInputMessage="1" showErrorMessage="1" sqref="B17">
      <formula1>"Proportion"</formula1>
    </dataValidation>
    <dataValidation type="list" showInputMessage="1" showErrorMessage="1" sqref="B20">
      <formula1>"Proportion"</formula1>
    </dataValidation>
    <dataValidation type="list" showInputMessage="1" showErrorMessage="1" sqref="B21">
      <formula1>"Proportion"</formula1>
    </dataValidation>
    <dataValidation type="list" showInputMessage="1" showErrorMessage="1" sqref="B22">
      <formula1>"Proportion"</formula1>
    </dataValidation>
    <dataValidation type="list" showInputMessage="1" showErrorMessage="1" sqref="B23">
      <formula1>"Proportion"</formula1>
    </dataValidation>
    <dataValidation type="list" showInputMessage="1" showErrorMessage="1" sqref="B24">
      <formula1>"Proportion"</formula1>
    </dataValidation>
    <dataValidation type="list" showInputMessage="1" showErrorMessage="1" sqref="B25">
      <formula1>"Proportion"</formula1>
    </dataValidation>
    <dataValidation type="list" showInputMessage="1" showErrorMessage="1" sqref="B26">
      <formula1>"Proportion"</formula1>
    </dataValidation>
    <dataValidation type="list" showInputMessage="1" showErrorMessage="1" sqref="B29">
      <formula1>"Proportion"</formula1>
    </dataValidation>
    <dataValidation type="list" showInputMessage="1" showErrorMessage="1" sqref="B30">
      <formula1>"Proportion"</formula1>
    </dataValidation>
    <dataValidation type="list" showInputMessage="1" showErrorMessage="1" sqref="B31">
      <formula1>"Proportion"</formula1>
    </dataValidation>
    <dataValidation type="list" showInputMessage="1" showErrorMessage="1" sqref="B32">
      <formula1>"Proportion"</formula1>
    </dataValidation>
    <dataValidation type="list" showInputMessage="1" showErrorMessage="1" sqref="B33">
      <formula1>"Proportion"</formula1>
    </dataValidation>
    <dataValidation type="list" showInputMessage="1" showErrorMessage="1" sqref="B34">
      <formula1>"Proportion"</formula1>
    </dataValidation>
    <dataValidation type="list" showInputMessage="1" showErrorMessage="1" sqref="B35">
      <formula1>"Proportion"</formula1>
    </dataValidation>
    <dataValidation type="list" showInputMessage="1" showErrorMessage="1" sqref="B38">
      <formula1>"Proportion"</formula1>
    </dataValidation>
    <dataValidation type="list" showInputMessage="1" showErrorMessage="1" sqref="B39">
      <formula1>"Proportion"</formula1>
    </dataValidation>
    <dataValidation type="list" showInputMessage="1" showErrorMessage="1" sqref="B40">
      <formula1>"Proportion"</formula1>
    </dataValidation>
    <dataValidation type="list" showInputMessage="1" showErrorMessage="1" sqref="B41">
      <formula1>"Proportion"</formula1>
    </dataValidation>
    <dataValidation type="list" showInputMessage="1" showErrorMessage="1" sqref="B42">
      <formula1>"Proportion"</formula1>
    </dataValidation>
    <dataValidation type="list" showInputMessage="1" showErrorMessage="1" sqref="B43">
      <formula1>"Proportion"</formula1>
    </dataValidation>
    <dataValidation type="list" showInputMessage="1" showErrorMessage="1" sqref="B44">
      <formula1>"Proportion"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24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IF(SUMPRODUCT(--(E8:T8&lt;&gt;""))=0,0.000000,"N.A.")</f>
        <v>0.0</v>
      </c>
      <c r="D8" t="s">
        <v>20</v>
      </c>
    </row>
    <row r="10" spans="1:20">
      <c r="A10" t="s">
        <v>32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IF(SUMPRODUCT(--(E17:T17&lt;&gt;""))=0,0.000000,"N.A.")</f>
        <v>0.0</v>
      </c>
      <c r="D17" t="s">
        <v>20</v>
      </c>
    </row>
    <row r="19" spans="1:20">
      <c r="A19" t="s">
        <v>34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IF(SUMPRODUCT(--(E26:T26&lt;&gt;""))=0,0.000000,"N.A.")</f>
        <v>0.0</v>
      </c>
      <c r="D26" t="s">
        <v>20</v>
      </c>
    </row>
    <row r="28" spans="1:20">
      <c r="A28" t="s">
        <v>40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IF(SUMPRODUCT(--(E29:T29&lt;&gt;""))=0,0.740000,"N.A.")</f>
        <v>0.74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IF(SUMPRODUCT(--(E30:T30&lt;&gt;""))=0,0.740000,"N.A.")</f>
        <v>0.74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IF(SUMPRODUCT(--(E31:T31&lt;&gt;""))=0,0.740000,"N.A.")</f>
        <v>0.74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IF(SUMPRODUCT(--(E32:T32&lt;&gt;""))=0,0.740000,"N.A.")</f>
        <v>0.74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IF(SUMPRODUCT(--(E33:T33&lt;&gt;""))=0,0.740000,"N.A.")</f>
        <v>0.74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IF(SUMPRODUCT(--(E34:T34&lt;&gt;""))=0,0.740000,"N.A.")</f>
        <v>0.74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IF(SUMPRODUCT(--(E35:T35&lt;&gt;""))=0,0.740000,"N.A.")</f>
        <v>0.74</v>
      </c>
      <c r="D35" t="s">
        <v>20</v>
      </c>
    </row>
    <row r="37" spans="1:20">
      <c r="A37" t="s">
        <v>45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18</v>
      </c>
      <c r="C38">
        <f>IF(SUMPRODUCT(--(E38:T38&lt;&gt;""))=0,0.440000,"N.A.")</f>
        <v>0.44</v>
      </c>
      <c r="D38" t="s">
        <v>20</v>
      </c>
    </row>
    <row r="39" spans="1:20">
      <c r="A39" t="str">
        <f>'Population Definitions'!$A$3</f>
        <v>Population 2</v>
      </c>
      <c r="B39" t="s">
        <v>18</v>
      </c>
      <c r="C39">
        <f>IF(SUMPRODUCT(--(E39:T39&lt;&gt;""))=0,0.440000,"N.A.")</f>
        <v>0.44</v>
      </c>
      <c r="D39" t="s">
        <v>20</v>
      </c>
    </row>
    <row r="40" spans="1:20">
      <c r="A40" t="str">
        <f>'Population Definitions'!$A$4</f>
        <v>Population 3</v>
      </c>
      <c r="B40" t="s">
        <v>18</v>
      </c>
      <c r="C40">
        <f>IF(SUMPRODUCT(--(E40:T40&lt;&gt;""))=0,0.440000,"N.A.")</f>
        <v>0.44</v>
      </c>
      <c r="D40" t="s">
        <v>20</v>
      </c>
    </row>
    <row r="41" spans="1:20">
      <c r="A41" t="str">
        <f>'Population Definitions'!$A$5</f>
        <v>Population 4</v>
      </c>
      <c r="B41" t="s">
        <v>18</v>
      </c>
      <c r="C41">
        <f>IF(SUMPRODUCT(--(E41:T41&lt;&gt;""))=0,0.440000,"N.A.")</f>
        <v>0.44</v>
      </c>
      <c r="D41" t="s">
        <v>20</v>
      </c>
    </row>
    <row r="42" spans="1:20">
      <c r="A42" t="str">
        <f>'Population Definitions'!$A$6</f>
        <v>Population 5</v>
      </c>
      <c r="B42" t="s">
        <v>18</v>
      </c>
      <c r="C42">
        <f>IF(SUMPRODUCT(--(E42:T42&lt;&gt;""))=0,0.440000,"N.A.")</f>
        <v>0.44</v>
      </c>
      <c r="D42" t="s">
        <v>20</v>
      </c>
    </row>
    <row r="43" spans="1:20">
      <c r="A43" t="str">
        <f>'Population Definitions'!$A$7</f>
        <v>Population 6</v>
      </c>
      <c r="B43" t="s">
        <v>18</v>
      </c>
      <c r="C43">
        <f>IF(SUMPRODUCT(--(E43:T43&lt;&gt;""))=0,0.440000,"N.A.")</f>
        <v>0.44</v>
      </c>
      <c r="D43" t="s">
        <v>20</v>
      </c>
    </row>
    <row r="44" spans="1:20">
      <c r="A44" t="str">
        <f>'Population Definitions'!$A$8</f>
        <v>Population 7</v>
      </c>
      <c r="B44" t="s">
        <v>18</v>
      </c>
      <c r="C44">
        <f>IF(SUMPRODUCT(--(E44:T44&lt;&gt;""))=0,0.440000,"N.A.")</f>
        <v>0.44</v>
      </c>
      <c r="D44" t="s">
        <v>20</v>
      </c>
    </row>
    <row r="46" spans="1:20">
      <c r="A46" t="s">
        <v>50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18</v>
      </c>
      <c r="C47">
        <f>IF(SUMPRODUCT(--(E47:T47&lt;&gt;""))=0,0.560000,"N.A.")</f>
        <v>0.56</v>
      </c>
      <c r="D47" t="s">
        <v>20</v>
      </c>
    </row>
    <row r="48" spans="1:20">
      <c r="A48" t="str">
        <f>'Population Definitions'!$A$3</f>
        <v>Population 2</v>
      </c>
      <c r="B48" t="s">
        <v>18</v>
      </c>
      <c r="C48">
        <f>IF(SUMPRODUCT(--(E48:T48&lt;&gt;""))=0,0.560000,"N.A.")</f>
        <v>0.56</v>
      </c>
      <c r="D48" t="s">
        <v>20</v>
      </c>
    </row>
    <row r="49" spans="1:20">
      <c r="A49" t="str">
        <f>'Population Definitions'!$A$4</f>
        <v>Population 3</v>
      </c>
      <c r="B49" t="s">
        <v>18</v>
      </c>
      <c r="C49">
        <f>IF(SUMPRODUCT(--(E49:T49&lt;&gt;""))=0,0.560000,"N.A.")</f>
        <v>0.56</v>
      </c>
      <c r="D49" t="s">
        <v>20</v>
      </c>
    </row>
    <row r="50" spans="1:20">
      <c r="A50" t="str">
        <f>'Population Definitions'!$A$5</f>
        <v>Population 4</v>
      </c>
      <c r="B50" t="s">
        <v>18</v>
      </c>
      <c r="C50">
        <f>IF(SUMPRODUCT(--(E50:T50&lt;&gt;""))=0,0.560000,"N.A.")</f>
        <v>0.56</v>
      </c>
      <c r="D50" t="s">
        <v>20</v>
      </c>
    </row>
    <row r="51" spans="1:20">
      <c r="A51" t="str">
        <f>'Population Definitions'!$A$6</f>
        <v>Population 5</v>
      </c>
      <c r="B51" t="s">
        <v>18</v>
      </c>
      <c r="C51">
        <f>IF(SUMPRODUCT(--(E51:T51&lt;&gt;""))=0,0.560000,"N.A.")</f>
        <v>0.56</v>
      </c>
      <c r="D51" t="s">
        <v>20</v>
      </c>
    </row>
    <row r="52" spans="1:20">
      <c r="A52" t="str">
        <f>'Population Definitions'!$A$7</f>
        <v>Population 6</v>
      </c>
      <c r="B52" t="s">
        <v>18</v>
      </c>
      <c r="C52">
        <f>IF(SUMPRODUCT(--(E52:T52&lt;&gt;""))=0,0.560000,"N.A.")</f>
        <v>0.56</v>
      </c>
      <c r="D52" t="s">
        <v>20</v>
      </c>
    </row>
    <row r="53" spans="1:20">
      <c r="A53" t="str">
        <f>'Population Definitions'!$A$8</f>
        <v>Population 7</v>
      </c>
      <c r="B53" t="s">
        <v>18</v>
      </c>
      <c r="C53">
        <f>IF(SUMPRODUCT(--(E53:T53&lt;&gt;""))=0,0.560000,"N.A.")</f>
        <v>0.56</v>
      </c>
      <c r="D53" t="s">
        <v>20</v>
      </c>
    </row>
    <row r="55" spans="1:20">
      <c r="A55" t="s">
        <v>74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18</v>
      </c>
      <c r="C56">
        <f>IF(SUMPRODUCT(--(E56:T56&lt;&gt;""))=0,0.000000,"N.A.")</f>
        <v>0.0</v>
      </c>
      <c r="D56" t="s">
        <v>20</v>
      </c>
    </row>
    <row r="57" spans="1:20">
      <c r="A57" t="str">
        <f>'Population Definitions'!$A$3</f>
        <v>Population 2</v>
      </c>
      <c r="B57" t="s">
        <v>18</v>
      </c>
      <c r="C57">
        <f>IF(SUMPRODUCT(--(E57:T57&lt;&gt;""))=0,0.000000,"N.A.")</f>
        <v>0.0</v>
      </c>
      <c r="D57" t="s">
        <v>20</v>
      </c>
    </row>
    <row r="58" spans="1:20">
      <c r="A58" t="str">
        <f>'Population Definitions'!$A$4</f>
        <v>Population 3</v>
      </c>
      <c r="B58" t="s">
        <v>18</v>
      </c>
      <c r="C58">
        <f>IF(SUMPRODUCT(--(E58:T58&lt;&gt;""))=0,0.000000,"N.A.")</f>
        <v>0.0</v>
      </c>
      <c r="D58" t="s">
        <v>20</v>
      </c>
    </row>
    <row r="59" spans="1:20">
      <c r="A59" t="str">
        <f>'Population Definitions'!$A$5</f>
        <v>Population 4</v>
      </c>
      <c r="B59" t="s">
        <v>18</v>
      </c>
      <c r="C59">
        <f>IF(SUMPRODUCT(--(E59:T59&lt;&gt;""))=0,0.000000,"N.A.")</f>
        <v>0.0</v>
      </c>
      <c r="D59" t="s">
        <v>20</v>
      </c>
    </row>
    <row r="60" spans="1:20">
      <c r="A60" t="str">
        <f>'Population Definitions'!$A$6</f>
        <v>Population 5</v>
      </c>
      <c r="B60" t="s">
        <v>18</v>
      </c>
      <c r="C60">
        <f>IF(SUMPRODUCT(--(E60:T60&lt;&gt;""))=0,0.000000,"N.A.")</f>
        <v>0.0</v>
      </c>
      <c r="D60" t="s">
        <v>20</v>
      </c>
    </row>
    <row r="61" spans="1:20">
      <c r="A61" t="str">
        <f>'Population Definitions'!$A$7</f>
        <v>Population 6</v>
      </c>
      <c r="B61" t="s">
        <v>18</v>
      </c>
      <c r="C61">
        <f>IF(SUMPRODUCT(--(E61:T61&lt;&gt;""))=0,0.000000,"N.A.")</f>
        <v>0.0</v>
      </c>
      <c r="D61" t="s">
        <v>20</v>
      </c>
    </row>
    <row r="62" spans="1:20">
      <c r="A62" t="str">
        <f>'Population Definitions'!$A$8</f>
        <v>Population 7</v>
      </c>
      <c r="B62" t="s">
        <v>18</v>
      </c>
      <c r="C62">
        <f>IF(SUMPRODUCT(--(E62:T62&lt;&gt;""))=0,0.000000,"N.A.")</f>
        <v>0.0</v>
      </c>
      <c r="D62" t="s">
        <v>20</v>
      </c>
    </row>
  </sheetData>
  <dataValidations count="49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  <dataValidation type="list" showInputMessage="1" showErrorMessage="1" sqref="B4">
      <formula1>"Fraction"</formula1>
    </dataValidation>
    <dataValidation type="list" showInputMessage="1" showErrorMessage="1" sqref="B5">
      <formula1>"Fraction"</formula1>
    </dataValidation>
    <dataValidation type="list" showInputMessage="1" showErrorMessage="1" sqref="B6">
      <formula1>"Fraction"</formula1>
    </dataValidation>
    <dataValidation type="list" showInputMessage="1" showErrorMessage="1" sqref="B7">
      <formula1>"Fraction"</formula1>
    </dataValidation>
    <dataValidation type="list" showInputMessage="1" showErrorMessage="1" sqref="B8">
      <formula1>"Fraction"</formula1>
    </dataValidation>
    <dataValidation type="list" showInputMessage="1" showErrorMessage="1" sqref="B11">
      <formula1>"Fraction"</formula1>
    </dataValidation>
    <dataValidation type="list" showInputMessage="1" showErrorMessage="1" sqref="B12">
      <formula1>"Fraction"</formula1>
    </dataValidation>
    <dataValidation type="list" showInputMessage="1" showErrorMessage="1" sqref="B13">
      <formula1>"Fraction"</formula1>
    </dataValidation>
    <dataValidation type="list" showInputMessage="1" showErrorMessage="1" sqref="B14">
      <formula1>"Fraction"</formula1>
    </dataValidation>
    <dataValidation type="list" showInputMessage="1" showErrorMessage="1" sqref="B15">
      <formula1>"Fraction"</formula1>
    </dataValidation>
    <dataValidation type="list" showInputMessage="1" showErrorMessage="1" sqref="B16">
      <formula1>"Fraction"</formula1>
    </dataValidation>
    <dataValidation type="list" showInputMessage="1" showErrorMessage="1" sqref="B17">
      <formula1>"Fraction"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0">
      <formula1>"Fraction,Number"</formula1>
    </dataValidation>
    <dataValidation type="list" showInputMessage="1" showErrorMessage="1" sqref="B41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48">
      <formula1>"Fraction,Number"</formula1>
    </dataValidation>
    <dataValidation type="list" showInputMessage="1" showErrorMessage="1" sqref="B49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6">
      <formula1>"Fraction"</formula1>
    </dataValidation>
    <dataValidation type="list" showInputMessage="1" showErrorMessage="1" sqref="B57">
      <formula1>"Fraction"</formula1>
    </dataValidation>
    <dataValidation type="list" showInputMessage="1" showErrorMessage="1" sqref="B58">
      <formula1>"Fraction"</formula1>
    </dataValidation>
    <dataValidation type="list" showInputMessage="1" showErrorMessage="1" sqref="B59">
      <formula1>"Fraction"</formula1>
    </dataValidation>
    <dataValidation type="list" showInputMessage="1" showErrorMessage="1" sqref="B60">
      <formula1>"Fraction"</formula1>
    </dataValidation>
    <dataValidation type="list" showInputMessage="1" showErrorMessage="1" sqref="B61">
      <formula1>"Fraction"</formula1>
    </dataValidation>
    <dataValidation type="list" showInputMessage="1" showErrorMessage="1" sqref="B62">
      <formula1>"Fraction"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15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96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IF(SUMPRODUCT(--(E2:T2&lt;&gt;""))=0,0.900000,"N.A.")</f>
        <v>0.9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IF(SUMPRODUCT(--(E3:T3&lt;&gt;""))=0,0.900000,"N.A.")</f>
        <v>0.9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IF(SUMPRODUCT(--(E4:T4&lt;&gt;""))=0,0.900000,"N.A.")</f>
        <v>0.9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IF(SUMPRODUCT(--(E5:T5&lt;&gt;""))=0,0.900000,"N.A.")</f>
        <v>0.9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IF(SUMPRODUCT(--(E6:T6&lt;&gt;""))=0,0.900000,"N.A.")</f>
        <v>0.9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IF(SUMPRODUCT(--(E7:T7&lt;&gt;""))=0,0.900000,"N.A.")</f>
        <v>0.9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IF(SUMPRODUCT(--(E8:T8&lt;&gt;""))=0,0.900000,"N.A.")</f>
        <v>0.9</v>
      </c>
      <c r="D8" t="s">
        <v>20</v>
      </c>
    </row>
    <row r="10" spans="1:20">
      <c r="A10" t="s">
        <v>97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IF(SUMPRODUCT(--(E11:T11&lt;&gt;""))=0,0.910000,"N.A.")</f>
        <v>0.91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IF(SUMPRODUCT(--(E12:T12&lt;&gt;""))=0,0.910000,"N.A.")</f>
        <v>0.91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IF(SUMPRODUCT(--(E13:T13&lt;&gt;""))=0,0.910000,"N.A.")</f>
        <v>0.91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IF(SUMPRODUCT(--(E14:T14&lt;&gt;""))=0,0.910000,"N.A.")</f>
        <v>0.91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IF(SUMPRODUCT(--(E15:T15&lt;&gt;""))=0,0.910000,"N.A.")</f>
        <v>0.91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IF(SUMPRODUCT(--(E16:T16&lt;&gt;""))=0,0.910000,"N.A.")</f>
        <v>0.91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IF(SUMPRODUCT(--(E17:T17&lt;&gt;""))=0,0.910000,"N.A.")</f>
        <v>0.91</v>
      </c>
      <c r="D17" t="s">
        <v>20</v>
      </c>
    </row>
    <row r="19" spans="1:20">
      <c r="A19" t="s">
        <v>98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IF(SUMPRODUCT(--(E20:T20&lt;&gt;""))=0,0.070000,"N.A.")</f>
        <v>0.07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IF(SUMPRODUCT(--(E21:T21&lt;&gt;""))=0,0.070000,"N.A.")</f>
        <v>0.07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IF(SUMPRODUCT(--(E22:T22&lt;&gt;""))=0,0.070000,"N.A.")</f>
        <v>0.07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IF(SUMPRODUCT(--(E23:T23&lt;&gt;""))=0,0.070000,"N.A.")</f>
        <v>0.07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IF(SUMPRODUCT(--(E24:T24&lt;&gt;""))=0,0.070000,"N.A.")</f>
        <v>0.07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IF(SUMPRODUCT(--(E25:T25&lt;&gt;""))=0,0.070000,"N.A.")</f>
        <v>0.07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IF(SUMPRODUCT(--(E26:T26&lt;&gt;""))=0,0.070000,"N.A.")</f>
        <v>0.07</v>
      </c>
      <c r="D26" t="s">
        <v>20</v>
      </c>
    </row>
    <row r="28" spans="1:20">
      <c r="A28" t="s">
        <v>99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IF(SUMPRODUCT(--(E29:T29&lt;&gt;""))=0,0.850000,"N.A.")</f>
        <v>0.85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IF(SUMPRODUCT(--(E30:T30&lt;&gt;""))=0,0.850000,"N.A.")</f>
        <v>0.85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IF(SUMPRODUCT(--(E31:T31&lt;&gt;""))=0,0.850000,"N.A.")</f>
        <v>0.85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IF(SUMPRODUCT(--(E32:T32&lt;&gt;""))=0,0.850000,"N.A.")</f>
        <v>0.85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IF(SUMPRODUCT(--(E33:T33&lt;&gt;""))=0,0.850000,"N.A.")</f>
        <v>0.85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IF(SUMPRODUCT(--(E34:T34&lt;&gt;""))=0,0.850000,"N.A.")</f>
        <v>0.85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IF(SUMPRODUCT(--(E35:T35&lt;&gt;""))=0,0.850000,"N.A.")</f>
        <v>0.85</v>
      </c>
      <c r="D35" t="s">
        <v>20</v>
      </c>
    </row>
    <row r="37" spans="1:20">
      <c r="A37" t="s">
        <v>101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18</v>
      </c>
      <c r="C38">
        <f>IF(SUMPRODUCT(--(E38:T38&lt;&gt;""))=0,0.900000,"N.A.")</f>
        <v>0.9</v>
      </c>
      <c r="D38" t="s">
        <v>20</v>
      </c>
    </row>
    <row r="39" spans="1:20">
      <c r="A39" t="str">
        <f>'Population Definitions'!$A$3</f>
        <v>Population 2</v>
      </c>
      <c r="B39" t="s">
        <v>18</v>
      </c>
      <c r="C39">
        <f>IF(SUMPRODUCT(--(E39:T39&lt;&gt;""))=0,0.900000,"N.A.")</f>
        <v>0.9</v>
      </c>
      <c r="D39" t="s">
        <v>20</v>
      </c>
    </row>
    <row r="40" spans="1:20">
      <c r="A40" t="str">
        <f>'Population Definitions'!$A$4</f>
        <v>Population 3</v>
      </c>
      <c r="B40" t="s">
        <v>18</v>
      </c>
      <c r="C40">
        <f>IF(SUMPRODUCT(--(E40:T40&lt;&gt;""))=0,0.900000,"N.A.")</f>
        <v>0.9</v>
      </c>
      <c r="D40" t="s">
        <v>20</v>
      </c>
    </row>
    <row r="41" spans="1:20">
      <c r="A41" t="str">
        <f>'Population Definitions'!$A$5</f>
        <v>Population 4</v>
      </c>
      <c r="B41" t="s">
        <v>18</v>
      </c>
      <c r="C41">
        <f>IF(SUMPRODUCT(--(E41:T41&lt;&gt;""))=0,0.900000,"N.A.")</f>
        <v>0.9</v>
      </c>
      <c r="D41" t="s">
        <v>20</v>
      </c>
    </row>
    <row r="42" spans="1:20">
      <c r="A42" t="str">
        <f>'Population Definitions'!$A$6</f>
        <v>Population 5</v>
      </c>
      <c r="B42" t="s">
        <v>18</v>
      </c>
      <c r="C42">
        <f>IF(SUMPRODUCT(--(E42:T42&lt;&gt;""))=0,0.900000,"N.A.")</f>
        <v>0.9</v>
      </c>
      <c r="D42" t="s">
        <v>20</v>
      </c>
    </row>
    <row r="43" spans="1:20">
      <c r="A43" t="str">
        <f>'Population Definitions'!$A$7</f>
        <v>Population 6</v>
      </c>
      <c r="B43" t="s">
        <v>18</v>
      </c>
      <c r="C43">
        <f>IF(SUMPRODUCT(--(E43:T43&lt;&gt;""))=0,0.900000,"N.A.")</f>
        <v>0.9</v>
      </c>
      <c r="D43" t="s">
        <v>20</v>
      </c>
    </row>
    <row r="44" spans="1:20">
      <c r="A44" t="str">
        <f>'Population Definitions'!$A$8</f>
        <v>Population 7</v>
      </c>
      <c r="B44" t="s">
        <v>18</v>
      </c>
      <c r="C44">
        <f>IF(SUMPRODUCT(--(E44:T44&lt;&gt;""))=0,0.900000,"N.A.")</f>
        <v>0.9</v>
      </c>
      <c r="D44" t="s">
        <v>20</v>
      </c>
    </row>
    <row r="46" spans="1:20">
      <c r="A46" t="s">
        <v>102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18</v>
      </c>
      <c r="C47">
        <f>IF(SUMPRODUCT(--(E47:T47&lt;&gt;""))=0,0.910000,"N.A.")</f>
        <v>0.91</v>
      </c>
      <c r="D47" t="s">
        <v>20</v>
      </c>
    </row>
    <row r="48" spans="1:20">
      <c r="A48" t="str">
        <f>'Population Definitions'!$A$3</f>
        <v>Population 2</v>
      </c>
      <c r="B48" t="s">
        <v>18</v>
      </c>
      <c r="C48">
        <f>IF(SUMPRODUCT(--(E48:T48&lt;&gt;""))=0,0.910000,"N.A.")</f>
        <v>0.91</v>
      </c>
      <c r="D48" t="s">
        <v>20</v>
      </c>
    </row>
    <row r="49" spans="1:20">
      <c r="A49" t="str">
        <f>'Population Definitions'!$A$4</f>
        <v>Population 3</v>
      </c>
      <c r="B49" t="s">
        <v>18</v>
      </c>
      <c r="C49">
        <f>IF(SUMPRODUCT(--(E49:T49&lt;&gt;""))=0,0.910000,"N.A.")</f>
        <v>0.91</v>
      </c>
      <c r="D49" t="s">
        <v>20</v>
      </c>
    </row>
    <row r="50" spans="1:20">
      <c r="A50" t="str">
        <f>'Population Definitions'!$A$5</f>
        <v>Population 4</v>
      </c>
      <c r="B50" t="s">
        <v>18</v>
      </c>
      <c r="C50">
        <f>IF(SUMPRODUCT(--(E50:T50&lt;&gt;""))=0,0.910000,"N.A.")</f>
        <v>0.91</v>
      </c>
      <c r="D50" t="s">
        <v>20</v>
      </c>
    </row>
    <row r="51" spans="1:20">
      <c r="A51" t="str">
        <f>'Population Definitions'!$A$6</f>
        <v>Population 5</v>
      </c>
      <c r="B51" t="s">
        <v>18</v>
      </c>
      <c r="C51">
        <f>IF(SUMPRODUCT(--(E51:T51&lt;&gt;""))=0,0.910000,"N.A.")</f>
        <v>0.91</v>
      </c>
      <c r="D51" t="s">
        <v>20</v>
      </c>
    </row>
    <row r="52" spans="1:20">
      <c r="A52" t="str">
        <f>'Population Definitions'!$A$7</f>
        <v>Population 6</v>
      </c>
      <c r="B52" t="s">
        <v>18</v>
      </c>
      <c r="C52">
        <f>IF(SUMPRODUCT(--(E52:T52&lt;&gt;""))=0,0.910000,"N.A.")</f>
        <v>0.91</v>
      </c>
      <c r="D52" t="s">
        <v>20</v>
      </c>
    </row>
    <row r="53" spans="1:20">
      <c r="A53" t="str">
        <f>'Population Definitions'!$A$8</f>
        <v>Population 7</v>
      </c>
      <c r="B53" t="s">
        <v>18</v>
      </c>
      <c r="C53">
        <f>IF(SUMPRODUCT(--(E53:T53&lt;&gt;""))=0,0.910000,"N.A.")</f>
        <v>0.91</v>
      </c>
      <c r="D53" t="s">
        <v>20</v>
      </c>
    </row>
    <row r="55" spans="1:20">
      <c r="A55" t="s">
        <v>103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18</v>
      </c>
      <c r="C56">
        <f>IF(SUMPRODUCT(--(E56:T56&lt;&gt;""))=0,0.340000,"N.A.")</f>
        <v>0.34</v>
      </c>
      <c r="D56" t="s">
        <v>20</v>
      </c>
    </row>
    <row r="57" spans="1:20">
      <c r="A57" t="str">
        <f>'Population Definitions'!$A$3</f>
        <v>Population 2</v>
      </c>
      <c r="B57" t="s">
        <v>18</v>
      </c>
      <c r="C57">
        <f>IF(SUMPRODUCT(--(E57:T57&lt;&gt;""))=0,0.340000,"N.A.")</f>
        <v>0.34</v>
      </c>
      <c r="D57" t="s">
        <v>20</v>
      </c>
    </row>
    <row r="58" spans="1:20">
      <c r="A58" t="str">
        <f>'Population Definitions'!$A$4</f>
        <v>Population 3</v>
      </c>
      <c r="B58" t="s">
        <v>18</v>
      </c>
      <c r="C58">
        <f>IF(SUMPRODUCT(--(E58:T58&lt;&gt;""))=0,0.340000,"N.A.")</f>
        <v>0.34</v>
      </c>
      <c r="D58" t="s">
        <v>20</v>
      </c>
    </row>
    <row r="59" spans="1:20">
      <c r="A59" t="str">
        <f>'Population Definitions'!$A$5</f>
        <v>Population 4</v>
      </c>
      <c r="B59" t="s">
        <v>18</v>
      </c>
      <c r="C59">
        <f>IF(SUMPRODUCT(--(E59:T59&lt;&gt;""))=0,0.340000,"N.A.")</f>
        <v>0.34</v>
      </c>
      <c r="D59" t="s">
        <v>20</v>
      </c>
    </row>
    <row r="60" spans="1:20">
      <c r="A60" t="str">
        <f>'Population Definitions'!$A$6</f>
        <v>Population 5</v>
      </c>
      <c r="B60" t="s">
        <v>18</v>
      </c>
      <c r="C60">
        <f>IF(SUMPRODUCT(--(E60:T60&lt;&gt;""))=0,0.340000,"N.A.")</f>
        <v>0.34</v>
      </c>
      <c r="D60" t="s">
        <v>20</v>
      </c>
    </row>
    <row r="61" spans="1:20">
      <c r="A61" t="str">
        <f>'Population Definitions'!$A$7</f>
        <v>Population 6</v>
      </c>
      <c r="B61" t="s">
        <v>18</v>
      </c>
      <c r="C61">
        <f>IF(SUMPRODUCT(--(E61:T61&lt;&gt;""))=0,0.340000,"N.A.")</f>
        <v>0.34</v>
      </c>
      <c r="D61" t="s">
        <v>20</v>
      </c>
    </row>
    <row r="62" spans="1:20">
      <c r="A62" t="str">
        <f>'Population Definitions'!$A$8</f>
        <v>Population 7</v>
      </c>
      <c r="B62" t="s">
        <v>18</v>
      </c>
      <c r="C62">
        <f>IF(SUMPRODUCT(--(E62:T62&lt;&gt;""))=0,0.340000,"N.A.")</f>
        <v>0.34</v>
      </c>
      <c r="D62" t="s">
        <v>20</v>
      </c>
    </row>
    <row r="64" spans="1:20">
      <c r="A64" t="s">
        <v>104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18</v>
      </c>
      <c r="C65">
        <f>IF(SUMPRODUCT(--(E65:T65&lt;&gt;""))=0,0.500000,"N.A.")</f>
        <v>0.5</v>
      </c>
      <c r="D65" t="s">
        <v>20</v>
      </c>
    </row>
    <row r="66" spans="1:20">
      <c r="A66" t="str">
        <f>'Population Definitions'!$A$3</f>
        <v>Population 2</v>
      </c>
      <c r="B66" t="s">
        <v>18</v>
      </c>
      <c r="C66">
        <f>IF(SUMPRODUCT(--(E66:T66&lt;&gt;""))=0,0.500000,"N.A.")</f>
        <v>0.5</v>
      </c>
      <c r="D66" t="s">
        <v>20</v>
      </c>
    </row>
    <row r="67" spans="1:20">
      <c r="A67" t="str">
        <f>'Population Definitions'!$A$4</f>
        <v>Population 3</v>
      </c>
      <c r="B67" t="s">
        <v>18</v>
      </c>
      <c r="C67">
        <f>IF(SUMPRODUCT(--(E67:T67&lt;&gt;""))=0,0.500000,"N.A.")</f>
        <v>0.5</v>
      </c>
      <c r="D67" t="s">
        <v>20</v>
      </c>
    </row>
    <row r="68" spans="1:20">
      <c r="A68" t="str">
        <f>'Population Definitions'!$A$5</f>
        <v>Population 4</v>
      </c>
      <c r="B68" t="s">
        <v>18</v>
      </c>
      <c r="C68">
        <f>IF(SUMPRODUCT(--(E68:T68&lt;&gt;""))=0,0.500000,"N.A.")</f>
        <v>0.5</v>
      </c>
      <c r="D68" t="s">
        <v>20</v>
      </c>
    </row>
    <row r="69" spans="1:20">
      <c r="A69" t="str">
        <f>'Population Definitions'!$A$6</f>
        <v>Population 5</v>
      </c>
      <c r="B69" t="s">
        <v>18</v>
      </c>
      <c r="C69">
        <f>IF(SUMPRODUCT(--(E69:T69&lt;&gt;""))=0,0.500000,"N.A.")</f>
        <v>0.5</v>
      </c>
      <c r="D69" t="s">
        <v>20</v>
      </c>
    </row>
    <row r="70" spans="1:20">
      <c r="A70" t="str">
        <f>'Population Definitions'!$A$7</f>
        <v>Population 6</v>
      </c>
      <c r="B70" t="s">
        <v>18</v>
      </c>
      <c r="C70">
        <f>IF(SUMPRODUCT(--(E70:T70&lt;&gt;""))=0,0.500000,"N.A.")</f>
        <v>0.5</v>
      </c>
      <c r="D70" t="s">
        <v>20</v>
      </c>
    </row>
    <row r="71" spans="1:20">
      <c r="A71" t="str">
        <f>'Population Definitions'!$A$8</f>
        <v>Population 7</v>
      </c>
      <c r="B71" t="s">
        <v>18</v>
      </c>
      <c r="C71">
        <f>IF(SUMPRODUCT(--(E71:T71&lt;&gt;""))=0,0.500000,"N.A.")</f>
        <v>0.5</v>
      </c>
      <c r="D71" t="s">
        <v>20</v>
      </c>
    </row>
    <row r="73" spans="1:20">
      <c r="A73" t="s">
        <v>106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18</v>
      </c>
      <c r="C74">
        <f>IF(SUMPRODUCT(--(E74:T74&lt;&gt;""))=0,0.900000,"N.A.")</f>
        <v>0.9</v>
      </c>
      <c r="D74" t="s">
        <v>20</v>
      </c>
    </row>
    <row r="75" spans="1:20">
      <c r="A75" t="str">
        <f>'Population Definitions'!$A$3</f>
        <v>Population 2</v>
      </c>
      <c r="B75" t="s">
        <v>18</v>
      </c>
      <c r="C75">
        <f>IF(SUMPRODUCT(--(E75:T75&lt;&gt;""))=0,0.900000,"N.A.")</f>
        <v>0.9</v>
      </c>
      <c r="D75" t="s">
        <v>20</v>
      </c>
    </row>
    <row r="76" spans="1:20">
      <c r="A76" t="str">
        <f>'Population Definitions'!$A$4</f>
        <v>Population 3</v>
      </c>
      <c r="B76" t="s">
        <v>18</v>
      </c>
      <c r="C76">
        <f>IF(SUMPRODUCT(--(E76:T76&lt;&gt;""))=0,0.900000,"N.A.")</f>
        <v>0.9</v>
      </c>
      <c r="D76" t="s">
        <v>20</v>
      </c>
    </row>
    <row r="77" spans="1:20">
      <c r="A77" t="str">
        <f>'Population Definitions'!$A$5</f>
        <v>Population 4</v>
      </c>
      <c r="B77" t="s">
        <v>18</v>
      </c>
      <c r="C77">
        <f>IF(SUMPRODUCT(--(E77:T77&lt;&gt;""))=0,0.900000,"N.A.")</f>
        <v>0.9</v>
      </c>
      <c r="D77" t="s">
        <v>20</v>
      </c>
    </row>
    <row r="78" spans="1:20">
      <c r="A78" t="str">
        <f>'Population Definitions'!$A$6</f>
        <v>Population 5</v>
      </c>
      <c r="B78" t="s">
        <v>18</v>
      </c>
      <c r="C78">
        <f>IF(SUMPRODUCT(--(E78:T78&lt;&gt;""))=0,0.900000,"N.A.")</f>
        <v>0.9</v>
      </c>
      <c r="D78" t="s">
        <v>20</v>
      </c>
    </row>
    <row r="79" spans="1:20">
      <c r="A79" t="str">
        <f>'Population Definitions'!$A$7</f>
        <v>Population 6</v>
      </c>
      <c r="B79" t="s">
        <v>18</v>
      </c>
      <c r="C79">
        <f>IF(SUMPRODUCT(--(E79:T79&lt;&gt;""))=0,0.900000,"N.A.")</f>
        <v>0.9</v>
      </c>
      <c r="D79" t="s">
        <v>20</v>
      </c>
    </row>
    <row r="80" spans="1:20">
      <c r="A80" t="str">
        <f>'Population Definitions'!$A$8</f>
        <v>Population 7</v>
      </c>
      <c r="B80" t="s">
        <v>18</v>
      </c>
      <c r="C80">
        <f>IF(SUMPRODUCT(--(E80:T80&lt;&gt;""))=0,0.900000,"N.A.")</f>
        <v>0.9</v>
      </c>
      <c r="D80" t="s">
        <v>20</v>
      </c>
    </row>
    <row r="82" spans="1:20">
      <c r="A82" t="s">
        <v>107</v>
      </c>
      <c r="B82" t="s">
        <v>16</v>
      </c>
      <c r="C82" t="s">
        <v>17</v>
      </c>
      <c r="E82">
        <v>2000</v>
      </c>
      <c r="F82">
        <v>2001</v>
      </c>
      <c r="G82">
        <v>2002</v>
      </c>
      <c r="H82">
        <v>2003</v>
      </c>
      <c r="I82">
        <v>2004</v>
      </c>
      <c r="J82">
        <v>2005</v>
      </c>
      <c r="K82">
        <v>2006</v>
      </c>
      <c r="L82">
        <v>2007</v>
      </c>
      <c r="M82">
        <v>2008</v>
      </c>
      <c r="N82">
        <v>2009</v>
      </c>
      <c r="O82">
        <v>2010</v>
      </c>
      <c r="P82">
        <v>2011</v>
      </c>
      <c r="Q82">
        <v>2012</v>
      </c>
      <c r="R82">
        <v>2013</v>
      </c>
      <c r="S82">
        <v>2014</v>
      </c>
      <c r="T82">
        <v>2015</v>
      </c>
    </row>
    <row r="83" spans="1:20">
      <c r="A83" t="str">
        <f>'Population Definitions'!$A$2</f>
        <v>Population 1</v>
      </c>
      <c r="B83" t="s">
        <v>18</v>
      </c>
      <c r="C83">
        <f>IF(SUMPRODUCT(--(E83:T83&lt;&gt;""))=0,0.910000,"N.A.")</f>
        <v>0.91</v>
      </c>
      <c r="D83" t="s">
        <v>20</v>
      </c>
    </row>
    <row r="84" spans="1:20">
      <c r="A84" t="str">
        <f>'Population Definitions'!$A$3</f>
        <v>Population 2</v>
      </c>
      <c r="B84" t="s">
        <v>18</v>
      </c>
      <c r="C84">
        <f>IF(SUMPRODUCT(--(E84:T84&lt;&gt;""))=0,0.910000,"N.A.")</f>
        <v>0.91</v>
      </c>
      <c r="D84" t="s">
        <v>20</v>
      </c>
    </row>
    <row r="85" spans="1:20">
      <c r="A85" t="str">
        <f>'Population Definitions'!$A$4</f>
        <v>Population 3</v>
      </c>
      <c r="B85" t="s">
        <v>18</v>
      </c>
      <c r="C85">
        <f>IF(SUMPRODUCT(--(E85:T85&lt;&gt;""))=0,0.910000,"N.A.")</f>
        <v>0.91</v>
      </c>
      <c r="D85" t="s">
        <v>20</v>
      </c>
    </row>
    <row r="86" spans="1:20">
      <c r="A86" t="str">
        <f>'Population Definitions'!$A$5</f>
        <v>Population 4</v>
      </c>
      <c r="B86" t="s">
        <v>18</v>
      </c>
      <c r="C86">
        <f>IF(SUMPRODUCT(--(E86:T86&lt;&gt;""))=0,0.910000,"N.A.")</f>
        <v>0.91</v>
      </c>
      <c r="D86" t="s">
        <v>20</v>
      </c>
    </row>
    <row r="87" spans="1:20">
      <c r="A87" t="str">
        <f>'Population Definitions'!$A$6</f>
        <v>Population 5</v>
      </c>
      <c r="B87" t="s">
        <v>18</v>
      </c>
      <c r="C87">
        <f>IF(SUMPRODUCT(--(E87:T87&lt;&gt;""))=0,0.910000,"N.A.")</f>
        <v>0.91</v>
      </c>
      <c r="D87" t="s">
        <v>20</v>
      </c>
    </row>
    <row r="88" spans="1:20">
      <c r="A88" t="str">
        <f>'Population Definitions'!$A$7</f>
        <v>Population 6</v>
      </c>
      <c r="B88" t="s">
        <v>18</v>
      </c>
      <c r="C88">
        <f>IF(SUMPRODUCT(--(E88:T88&lt;&gt;""))=0,0.910000,"N.A.")</f>
        <v>0.91</v>
      </c>
      <c r="D88" t="s">
        <v>20</v>
      </c>
    </row>
    <row r="89" spans="1:20">
      <c r="A89" t="str">
        <f>'Population Definitions'!$A$8</f>
        <v>Population 7</v>
      </c>
      <c r="B89" t="s">
        <v>18</v>
      </c>
      <c r="C89">
        <f>IF(SUMPRODUCT(--(E89:T89&lt;&gt;""))=0,0.910000,"N.A.")</f>
        <v>0.91</v>
      </c>
      <c r="D89" t="s">
        <v>20</v>
      </c>
    </row>
    <row r="91" spans="1:20">
      <c r="A91" t="s">
        <v>108</v>
      </c>
      <c r="B91" t="s">
        <v>16</v>
      </c>
      <c r="C91" t="s">
        <v>17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</row>
    <row r="92" spans="1:20">
      <c r="A92" t="str">
        <f>'Population Definitions'!$A$2</f>
        <v>Population 1</v>
      </c>
      <c r="B92" t="s">
        <v>18</v>
      </c>
      <c r="C92">
        <f>IF(SUMPRODUCT(--(E92:T92&lt;&gt;""))=0,0.340000,"N.A.")</f>
        <v>0.34</v>
      </c>
      <c r="D92" t="s">
        <v>20</v>
      </c>
    </row>
    <row r="93" spans="1:20">
      <c r="A93" t="str">
        <f>'Population Definitions'!$A$3</f>
        <v>Population 2</v>
      </c>
      <c r="B93" t="s">
        <v>18</v>
      </c>
      <c r="C93">
        <f>IF(SUMPRODUCT(--(E93:T93&lt;&gt;""))=0,0.340000,"N.A.")</f>
        <v>0.34</v>
      </c>
      <c r="D93" t="s">
        <v>20</v>
      </c>
    </row>
    <row r="94" spans="1:20">
      <c r="A94" t="str">
        <f>'Population Definitions'!$A$4</f>
        <v>Population 3</v>
      </c>
      <c r="B94" t="s">
        <v>18</v>
      </c>
      <c r="C94">
        <f>IF(SUMPRODUCT(--(E94:T94&lt;&gt;""))=0,0.340000,"N.A.")</f>
        <v>0.34</v>
      </c>
      <c r="D94" t="s">
        <v>20</v>
      </c>
    </row>
    <row r="95" spans="1:20">
      <c r="A95" t="str">
        <f>'Population Definitions'!$A$5</f>
        <v>Population 4</v>
      </c>
      <c r="B95" t="s">
        <v>18</v>
      </c>
      <c r="C95">
        <f>IF(SUMPRODUCT(--(E95:T95&lt;&gt;""))=0,0.340000,"N.A.")</f>
        <v>0.34</v>
      </c>
      <c r="D95" t="s">
        <v>20</v>
      </c>
    </row>
    <row r="96" spans="1:20">
      <c r="A96" t="str">
        <f>'Population Definitions'!$A$6</f>
        <v>Population 5</v>
      </c>
      <c r="B96" t="s">
        <v>18</v>
      </c>
      <c r="C96">
        <f>IF(SUMPRODUCT(--(E96:T96&lt;&gt;""))=0,0.340000,"N.A.")</f>
        <v>0.34</v>
      </c>
      <c r="D96" t="s">
        <v>20</v>
      </c>
    </row>
    <row r="97" spans="1:20">
      <c r="A97" t="str">
        <f>'Population Definitions'!$A$7</f>
        <v>Population 6</v>
      </c>
      <c r="B97" t="s">
        <v>18</v>
      </c>
      <c r="C97">
        <f>IF(SUMPRODUCT(--(E97:T97&lt;&gt;""))=0,0.340000,"N.A.")</f>
        <v>0.34</v>
      </c>
      <c r="D97" t="s">
        <v>20</v>
      </c>
    </row>
    <row r="98" spans="1:20">
      <c r="A98" t="str">
        <f>'Population Definitions'!$A$8</f>
        <v>Population 7</v>
      </c>
      <c r="B98" t="s">
        <v>18</v>
      </c>
      <c r="C98">
        <f>IF(SUMPRODUCT(--(E98:T98&lt;&gt;""))=0,0.340000,"N.A.")</f>
        <v>0.34</v>
      </c>
      <c r="D98" t="s">
        <v>20</v>
      </c>
    </row>
    <row r="100" spans="1:20">
      <c r="A100" t="s">
        <v>109</v>
      </c>
      <c r="B100" t="s">
        <v>16</v>
      </c>
      <c r="C100" t="s">
        <v>17</v>
      </c>
      <c r="E100">
        <v>2000</v>
      </c>
      <c r="F100">
        <v>2001</v>
      </c>
      <c r="G100">
        <v>2002</v>
      </c>
      <c r="H100">
        <v>2003</v>
      </c>
      <c r="I100">
        <v>2004</v>
      </c>
      <c r="J100">
        <v>2005</v>
      </c>
      <c r="K100">
        <v>2006</v>
      </c>
      <c r="L100">
        <v>2007</v>
      </c>
      <c r="M100">
        <v>2008</v>
      </c>
      <c r="N100">
        <v>2009</v>
      </c>
      <c r="O100">
        <v>2010</v>
      </c>
      <c r="P100">
        <v>2011</v>
      </c>
      <c r="Q100">
        <v>2012</v>
      </c>
      <c r="R100">
        <v>2013</v>
      </c>
      <c r="S100">
        <v>2014</v>
      </c>
      <c r="T100">
        <v>2015</v>
      </c>
    </row>
    <row r="101" spans="1:20">
      <c r="A101" t="str">
        <f>'Population Definitions'!$A$2</f>
        <v>Population 1</v>
      </c>
      <c r="B101" t="s">
        <v>18</v>
      </c>
      <c r="C101">
        <f>IF(SUMPRODUCT(--(E101:T101&lt;&gt;""))=0,0.500000,"N.A.")</f>
        <v>0.5</v>
      </c>
      <c r="D101" t="s">
        <v>20</v>
      </c>
    </row>
    <row r="102" spans="1:20">
      <c r="A102" t="str">
        <f>'Population Definitions'!$A$3</f>
        <v>Population 2</v>
      </c>
      <c r="B102" t="s">
        <v>18</v>
      </c>
      <c r="C102">
        <f>IF(SUMPRODUCT(--(E102:T102&lt;&gt;""))=0,0.500000,"N.A.")</f>
        <v>0.5</v>
      </c>
      <c r="D102" t="s">
        <v>20</v>
      </c>
    </row>
    <row r="103" spans="1:20">
      <c r="A103" t="str">
        <f>'Population Definitions'!$A$4</f>
        <v>Population 3</v>
      </c>
      <c r="B103" t="s">
        <v>18</v>
      </c>
      <c r="C103">
        <f>IF(SUMPRODUCT(--(E103:T103&lt;&gt;""))=0,0.500000,"N.A.")</f>
        <v>0.5</v>
      </c>
      <c r="D103" t="s">
        <v>20</v>
      </c>
    </row>
    <row r="104" spans="1:20">
      <c r="A104" t="str">
        <f>'Population Definitions'!$A$5</f>
        <v>Population 4</v>
      </c>
      <c r="B104" t="s">
        <v>18</v>
      </c>
      <c r="C104">
        <f>IF(SUMPRODUCT(--(E104:T104&lt;&gt;""))=0,0.500000,"N.A.")</f>
        <v>0.5</v>
      </c>
      <c r="D104" t="s">
        <v>20</v>
      </c>
    </row>
    <row r="105" spans="1:20">
      <c r="A105" t="str">
        <f>'Population Definitions'!$A$6</f>
        <v>Population 5</v>
      </c>
      <c r="B105" t="s">
        <v>18</v>
      </c>
      <c r="C105">
        <f>IF(SUMPRODUCT(--(E105:T105&lt;&gt;""))=0,0.500000,"N.A.")</f>
        <v>0.5</v>
      </c>
      <c r="D105" t="s">
        <v>20</v>
      </c>
    </row>
    <row r="106" spans="1:20">
      <c r="A106" t="str">
        <f>'Population Definitions'!$A$7</f>
        <v>Population 6</v>
      </c>
      <c r="B106" t="s">
        <v>18</v>
      </c>
      <c r="C106">
        <f>IF(SUMPRODUCT(--(E106:T106&lt;&gt;""))=0,0.500000,"N.A.")</f>
        <v>0.5</v>
      </c>
      <c r="D106" t="s">
        <v>20</v>
      </c>
    </row>
    <row r="107" spans="1:20">
      <c r="A107" t="str">
        <f>'Population Definitions'!$A$8</f>
        <v>Population 7</v>
      </c>
      <c r="B107" t="s">
        <v>18</v>
      </c>
      <c r="C107">
        <f>IF(SUMPRODUCT(--(E107:T107&lt;&gt;""))=0,0.500000,"N.A.")</f>
        <v>0.5</v>
      </c>
      <c r="D107" t="s">
        <v>20</v>
      </c>
    </row>
    <row r="109" spans="1:20">
      <c r="A109" t="s">
        <v>117</v>
      </c>
      <c r="B109" t="s">
        <v>16</v>
      </c>
      <c r="C109" t="s">
        <v>17</v>
      </c>
      <c r="E109">
        <v>2000</v>
      </c>
      <c r="F109">
        <v>2001</v>
      </c>
      <c r="G109">
        <v>2002</v>
      </c>
      <c r="H109">
        <v>2003</v>
      </c>
      <c r="I109">
        <v>2004</v>
      </c>
      <c r="J109">
        <v>2005</v>
      </c>
      <c r="K109">
        <v>2006</v>
      </c>
      <c r="L109">
        <v>2007</v>
      </c>
      <c r="M109">
        <v>2008</v>
      </c>
      <c r="N109">
        <v>2009</v>
      </c>
      <c r="O109">
        <v>2010</v>
      </c>
      <c r="P109">
        <v>2011</v>
      </c>
      <c r="Q109">
        <v>2012</v>
      </c>
      <c r="R109">
        <v>2013</v>
      </c>
      <c r="S109">
        <v>2014</v>
      </c>
      <c r="T109">
        <v>2015</v>
      </c>
    </row>
    <row r="110" spans="1:20">
      <c r="A110" t="str">
        <f>'Population Definitions'!$A$2</f>
        <v>Population 1</v>
      </c>
      <c r="B110" t="s">
        <v>18</v>
      </c>
      <c r="C110">
        <f>IF(SUMPRODUCT(--(E110:T110&lt;&gt;""))=0,0.900000,"N.A.")</f>
        <v>0.9</v>
      </c>
      <c r="D110" t="s">
        <v>20</v>
      </c>
    </row>
    <row r="111" spans="1:20">
      <c r="A111" t="str">
        <f>'Population Definitions'!$A$3</f>
        <v>Population 2</v>
      </c>
      <c r="B111" t="s">
        <v>18</v>
      </c>
      <c r="C111">
        <f>IF(SUMPRODUCT(--(E111:T111&lt;&gt;""))=0,0.900000,"N.A.")</f>
        <v>0.9</v>
      </c>
      <c r="D111" t="s">
        <v>20</v>
      </c>
    </row>
    <row r="112" spans="1:20">
      <c r="A112" t="str">
        <f>'Population Definitions'!$A$4</f>
        <v>Population 3</v>
      </c>
      <c r="B112" t="s">
        <v>18</v>
      </c>
      <c r="C112">
        <f>IF(SUMPRODUCT(--(E112:T112&lt;&gt;""))=0,0.900000,"N.A.")</f>
        <v>0.9</v>
      </c>
      <c r="D112" t="s">
        <v>20</v>
      </c>
    </row>
    <row r="113" spans="1:20">
      <c r="A113" t="str">
        <f>'Population Definitions'!$A$5</f>
        <v>Population 4</v>
      </c>
      <c r="B113" t="s">
        <v>18</v>
      </c>
      <c r="C113">
        <f>IF(SUMPRODUCT(--(E113:T113&lt;&gt;""))=0,0.900000,"N.A.")</f>
        <v>0.9</v>
      </c>
      <c r="D113" t="s">
        <v>20</v>
      </c>
    </row>
    <row r="114" spans="1:20">
      <c r="A114" t="str">
        <f>'Population Definitions'!$A$6</f>
        <v>Population 5</v>
      </c>
      <c r="B114" t="s">
        <v>18</v>
      </c>
      <c r="C114">
        <f>IF(SUMPRODUCT(--(E114:T114&lt;&gt;""))=0,0.900000,"N.A.")</f>
        <v>0.9</v>
      </c>
      <c r="D114" t="s">
        <v>20</v>
      </c>
    </row>
    <row r="115" spans="1:20">
      <c r="A115" t="str">
        <f>'Population Definitions'!$A$7</f>
        <v>Population 6</v>
      </c>
      <c r="B115" t="s">
        <v>18</v>
      </c>
      <c r="C115">
        <f>IF(SUMPRODUCT(--(E115:T115&lt;&gt;""))=0,0.900000,"N.A.")</f>
        <v>0.9</v>
      </c>
      <c r="D115" t="s">
        <v>20</v>
      </c>
    </row>
    <row r="116" spans="1:20">
      <c r="A116" t="str">
        <f>'Population Definitions'!$A$8</f>
        <v>Population 7</v>
      </c>
      <c r="B116" t="s">
        <v>18</v>
      </c>
      <c r="C116">
        <f>IF(SUMPRODUCT(--(E116:T116&lt;&gt;""))=0,0.900000,"N.A.")</f>
        <v>0.9</v>
      </c>
      <c r="D116" t="s">
        <v>20</v>
      </c>
    </row>
    <row r="118" spans="1:20">
      <c r="A118" t="s">
        <v>118</v>
      </c>
      <c r="B118" t="s">
        <v>16</v>
      </c>
      <c r="C118" t="s">
        <v>17</v>
      </c>
      <c r="E118">
        <v>2000</v>
      </c>
      <c r="F118">
        <v>2001</v>
      </c>
      <c r="G118">
        <v>2002</v>
      </c>
      <c r="H118">
        <v>2003</v>
      </c>
      <c r="I118">
        <v>2004</v>
      </c>
      <c r="J118">
        <v>2005</v>
      </c>
      <c r="K118">
        <v>2006</v>
      </c>
      <c r="L118">
        <v>2007</v>
      </c>
      <c r="M118">
        <v>2008</v>
      </c>
      <c r="N118">
        <v>2009</v>
      </c>
      <c r="O118">
        <v>2010</v>
      </c>
      <c r="P118">
        <v>2011</v>
      </c>
      <c r="Q118">
        <v>2012</v>
      </c>
      <c r="R118">
        <v>2013</v>
      </c>
      <c r="S118">
        <v>2014</v>
      </c>
      <c r="T118">
        <v>2015</v>
      </c>
    </row>
    <row r="119" spans="1:20">
      <c r="A119" t="str">
        <f>'Population Definitions'!$A$2</f>
        <v>Population 1</v>
      </c>
      <c r="B119" t="s">
        <v>18</v>
      </c>
      <c r="C119">
        <f>IF(SUMPRODUCT(--(E119:T119&lt;&gt;""))=0,0.910000,"N.A.")</f>
        <v>0.91</v>
      </c>
      <c r="D119" t="s">
        <v>20</v>
      </c>
    </row>
    <row r="120" spans="1:20">
      <c r="A120" t="str">
        <f>'Population Definitions'!$A$3</f>
        <v>Population 2</v>
      </c>
      <c r="B120" t="s">
        <v>18</v>
      </c>
      <c r="C120">
        <f>IF(SUMPRODUCT(--(E120:T120&lt;&gt;""))=0,0.910000,"N.A.")</f>
        <v>0.91</v>
      </c>
      <c r="D120" t="s">
        <v>20</v>
      </c>
    </row>
    <row r="121" spans="1:20">
      <c r="A121" t="str">
        <f>'Population Definitions'!$A$4</f>
        <v>Population 3</v>
      </c>
      <c r="B121" t="s">
        <v>18</v>
      </c>
      <c r="C121">
        <f>IF(SUMPRODUCT(--(E121:T121&lt;&gt;""))=0,0.910000,"N.A.")</f>
        <v>0.91</v>
      </c>
      <c r="D121" t="s">
        <v>20</v>
      </c>
    </row>
    <row r="122" spans="1:20">
      <c r="A122" t="str">
        <f>'Population Definitions'!$A$5</f>
        <v>Population 4</v>
      </c>
      <c r="B122" t="s">
        <v>18</v>
      </c>
      <c r="C122">
        <f>IF(SUMPRODUCT(--(E122:T122&lt;&gt;""))=0,0.910000,"N.A.")</f>
        <v>0.91</v>
      </c>
      <c r="D122" t="s">
        <v>20</v>
      </c>
    </row>
    <row r="123" spans="1:20">
      <c r="A123" t="str">
        <f>'Population Definitions'!$A$6</f>
        <v>Population 5</v>
      </c>
      <c r="B123" t="s">
        <v>18</v>
      </c>
      <c r="C123">
        <f>IF(SUMPRODUCT(--(E123:T123&lt;&gt;""))=0,0.910000,"N.A.")</f>
        <v>0.91</v>
      </c>
      <c r="D123" t="s">
        <v>20</v>
      </c>
    </row>
    <row r="124" spans="1:20">
      <c r="A124" t="str">
        <f>'Population Definitions'!$A$7</f>
        <v>Population 6</v>
      </c>
      <c r="B124" t="s">
        <v>18</v>
      </c>
      <c r="C124">
        <f>IF(SUMPRODUCT(--(E124:T124&lt;&gt;""))=0,0.910000,"N.A.")</f>
        <v>0.91</v>
      </c>
      <c r="D124" t="s">
        <v>20</v>
      </c>
    </row>
    <row r="125" spans="1:20">
      <c r="A125" t="str">
        <f>'Population Definitions'!$A$8</f>
        <v>Population 7</v>
      </c>
      <c r="B125" t="s">
        <v>18</v>
      </c>
      <c r="C125">
        <f>IF(SUMPRODUCT(--(E125:T125&lt;&gt;""))=0,0.910000,"N.A.")</f>
        <v>0.91</v>
      </c>
      <c r="D125" t="s">
        <v>20</v>
      </c>
    </row>
    <row r="127" spans="1:20">
      <c r="A127" t="s">
        <v>119</v>
      </c>
      <c r="B127" t="s">
        <v>16</v>
      </c>
      <c r="C127" t="s">
        <v>17</v>
      </c>
      <c r="E127">
        <v>2000</v>
      </c>
      <c r="F127">
        <v>2001</v>
      </c>
      <c r="G127">
        <v>2002</v>
      </c>
      <c r="H127">
        <v>2003</v>
      </c>
      <c r="I127">
        <v>2004</v>
      </c>
      <c r="J127">
        <v>2005</v>
      </c>
      <c r="K127">
        <v>2006</v>
      </c>
      <c r="L127">
        <v>2007</v>
      </c>
      <c r="M127">
        <v>2008</v>
      </c>
      <c r="N127">
        <v>2009</v>
      </c>
      <c r="O127">
        <v>2010</v>
      </c>
      <c r="P127">
        <v>2011</v>
      </c>
      <c r="Q127">
        <v>2012</v>
      </c>
      <c r="R127">
        <v>2013</v>
      </c>
      <c r="S127">
        <v>2014</v>
      </c>
      <c r="T127">
        <v>2015</v>
      </c>
    </row>
    <row r="128" spans="1:20">
      <c r="A128" t="str">
        <f>'Population Definitions'!$A$2</f>
        <v>Population 1</v>
      </c>
      <c r="B128" t="s">
        <v>18</v>
      </c>
      <c r="C128">
        <f>IF(SUMPRODUCT(--(E128:T128&lt;&gt;""))=0,0.070000,"N.A.")</f>
        <v>0.07</v>
      </c>
      <c r="D128" t="s">
        <v>20</v>
      </c>
    </row>
    <row r="129" spans="1:20">
      <c r="A129" t="str">
        <f>'Population Definitions'!$A$3</f>
        <v>Population 2</v>
      </c>
      <c r="B129" t="s">
        <v>18</v>
      </c>
      <c r="C129">
        <f>IF(SUMPRODUCT(--(E129:T129&lt;&gt;""))=0,0.070000,"N.A.")</f>
        <v>0.07</v>
      </c>
      <c r="D129" t="s">
        <v>20</v>
      </c>
    </row>
    <row r="130" spans="1:20">
      <c r="A130" t="str">
        <f>'Population Definitions'!$A$4</f>
        <v>Population 3</v>
      </c>
      <c r="B130" t="s">
        <v>18</v>
      </c>
      <c r="C130">
        <f>IF(SUMPRODUCT(--(E130:T130&lt;&gt;""))=0,0.070000,"N.A.")</f>
        <v>0.07</v>
      </c>
      <c r="D130" t="s">
        <v>20</v>
      </c>
    </row>
    <row r="131" spans="1:20">
      <c r="A131" t="str">
        <f>'Population Definitions'!$A$5</f>
        <v>Population 4</v>
      </c>
      <c r="B131" t="s">
        <v>18</v>
      </c>
      <c r="C131">
        <f>IF(SUMPRODUCT(--(E131:T131&lt;&gt;""))=0,0.070000,"N.A.")</f>
        <v>0.07</v>
      </c>
      <c r="D131" t="s">
        <v>20</v>
      </c>
    </row>
    <row r="132" spans="1:20">
      <c r="A132" t="str">
        <f>'Population Definitions'!$A$6</f>
        <v>Population 5</v>
      </c>
      <c r="B132" t="s">
        <v>18</v>
      </c>
      <c r="C132">
        <f>IF(SUMPRODUCT(--(E132:T132&lt;&gt;""))=0,0.070000,"N.A.")</f>
        <v>0.07</v>
      </c>
      <c r="D132" t="s">
        <v>20</v>
      </c>
    </row>
    <row r="133" spans="1:20">
      <c r="A133" t="str">
        <f>'Population Definitions'!$A$7</f>
        <v>Population 6</v>
      </c>
      <c r="B133" t="s">
        <v>18</v>
      </c>
      <c r="C133">
        <f>IF(SUMPRODUCT(--(E133:T133&lt;&gt;""))=0,0.070000,"N.A.")</f>
        <v>0.07</v>
      </c>
      <c r="D133" t="s">
        <v>20</v>
      </c>
    </row>
    <row r="134" spans="1:20">
      <c r="A134" t="str">
        <f>'Population Definitions'!$A$8</f>
        <v>Population 7</v>
      </c>
      <c r="B134" t="s">
        <v>18</v>
      </c>
      <c r="C134">
        <f>IF(SUMPRODUCT(--(E134:T134&lt;&gt;""))=0,0.070000,"N.A.")</f>
        <v>0.07</v>
      </c>
      <c r="D134" t="s">
        <v>20</v>
      </c>
    </row>
    <row r="136" spans="1:20">
      <c r="A136" t="s">
        <v>120</v>
      </c>
      <c r="B136" t="s">
        <v>16</v>
      </c>
      <c r="C136" t="s">
        <v>17</v>
      </c>
      <c r="E136">
        <v>2000</v>
      </c>
      <c r="F136">
        <v>2001</v>
      </c>
      <c r="G136">
        <v>2002</v>
      </c>
      <c r="H136">
        <v>2003</v>
      </c>
      <c r="I136">
        <v>2004</v>
      </c>
      <c r="J136">
        <v>2005</v>
      </c>
      <c r="K136">
        <v>2006</v>
      </c>
      <c r="L136">
        <v>2007</v>
      </c>
      <c r="M136">
        <v>2008</v>
      </c>
      <c r="N136">
        <v>2009</v>
      </c>
      <c r="O136">
        <v>2010</v>
      </c>
      <c r="P136">
        <v>2011</v>
      </c>
      <c r="Q136">
        <v>2012</v>
      </c>
      <c r="R136">
        <v>2013</v>
      </c>
      <c r="S136">
        <v>2014</v>
      </c>
      <c r="T136">
        <v>2015</v>
      </c>
    </row>
    <row r="137" spans="1:20">
      <c r="A137" t="str">
        <f>'Population Definitions'!$A$2</f>
        <v>Population 1</v>
      </c>
      <c r="B137" t="s">
        <v>18</v>
      </c>
      <c r="C137">
        <f>IF(SUMPRODUCT(--(E137:T137&lt;&gt;""))=0,0.850000,"N.A.")</f>
        <v>0.85</v>
      </c>
      <c r="D137" t="s">
        <v>20</v>
      </c>
    </row>
    <row r="138" spans="1:20">
      <c r="A138" t="str">
        <f>'Population Definitions'!$A$3</f>
        <v>Population 2</v>
      </c>
      <c r="B138" t="s">
        <v>18</v>
      </c>
      <c r="C138">
        <f>IF(SUMPRODUCT(--(E138:T138&lt;&gt;""))=0,0.850000,"N.A.")</f>
        <v>0.85</v>
      </c>
      <c r="D138" t="s">
        <v>20</v>
      </c>
    </row>
    <row r="139" spans="1:20">
      <c r="A139" t="str">
        <f>'Population Definitions'!$A$4</f>
        <v>Population 3</v>
      </c>
      <c r="B139" t="s">
        <v>18</v>
      </c>
      <c r="C139">
        <f>IF(SUMPRODUCT(--(E139:T139&lt;&gt;""))=0,0.850000,"N.A.")</f>
        <v>0.85</v>
      </c>
      <c r="D139" t="s">
        <v>20</v>
      </c>
    </row>
    <row r="140" spans="1:20">
      <c r="A140" t="str">
        <f>'Population Definitions'!$A$5</f>
        <v>Population 4</v>
      </c>
      <c r="B140" t="s">
        <v>18</v>
      </c>
      <c r="C140">
        <f>IF(SUMPRODUCT(--(E140:T140&lt;&gt;""))=0,0.850000,"N.A.")</f>
        <v>0.85</v>
      </c>
      <c r="D140" t="s">
        <v>20</v>
      </c>
    </row>
    <row r="141" spans="1:20">
      <c r="A141" t="str">
        <f>'Population Definitions'!$A$6</f>
        <v>Population 5</v>
      </c>
      <c r="B141" t="s">
        <v>18</v>
      </c>
      <c r="C141">
        <f>IF(SUMPRODUCT(--(E141:T141&lt;&gt;""))=0,0.850000,"N.A.")</f>
        <v>0.85</v>
      </c>
      <c r="D141" t="s">
        <v>20</v>
      </c>
    </row>
    <row r="142" spans="1:20">
      <c r="A142" t="str">
        <f>'Population Definitions'!$A$7</f>
        <v>Population 6</v>
      </c>
      <c r="B142" t="s">
        <v>18</v>
      </c>
      <c r="C142">
        <f>IF(SUMPRODUCT(--(E142:T142&lt;&gt;""))=0,0.850000,"N.A.")</f>
        <v>0.85</v>
      </c>
      <c r="D142" t="s">
        <v>20</v>
      </c>
    </row>
    <row r="143" spans="1:20">
      <c r="A143" t="str">
        <f>'Population Definitions'!$A$8</f>
        <v>Population 7</v>
      </c>
      <c r="B143" t="s">
        <v>18</v>
      </c>
      <c r="C143">
        <f>IF(SUMPRODUCT(--(E143:T143&lt;&gt;""))=0,0.850000,"N.A.")</f>
        <v>0.85</v>
      </c>
      <c r="D143" t="s">
        <v>20</v>
      </c>
    </row>
    <row r="145" spans="1:20">
      <c r="A145" t="s">
        <v>122</v>
      </c>
      <c r="B145" t="s">
        <v>16</v>
      </c>
      <c r="C145" t="s">
        <v>17</v>
      </c>
      <c r="E145">
        <v>2000</v>
      </c>
      <c r="F145">
        <v>2001</v>
      </c>
      <c r="G145">
        <v>2002</v>
      </c>
      <c r="H145">
        <v>2003</v>
      </c>
      <c r="I145">
        <v>2004</v>
      </c>
      <c r="J145">
        <v>2005</v>
      </c>
      <c r="K145">
        <v>2006</v>
      </c>
      <c r="L145">
        <v>2007</v>
      </c>
      <c r="M145">
        <v>2008</v>
      </c>
      <c r="N145">
        <v>2009</v>
      </c>
      <c r="O145">
        <v>2010</v>
      </c>
      <c r="P145">
        <v>2011</v>
      </c>
      <c r="Q145">
        <v>2012</v>
      </c>
      <c r="R145">
        <v>2013</v>
      </c>
      <c r="S145">
        <v>2014</v>
      </c>
      <c r="T145">
        <v>2015</v>
      </c>
    </row>
    <row r="146" spans="1:20">
      <c r="A146" t="str">
        <f>'Population Definitions'!$A$2</f>
        <v>Population 1</v>
      </c>
      <c r="B146" t="s">
        <v>18</v>
      </c>
      <c r="C146">
        <f>IF(SUMPRODUCT(--(E146:T146&lt;&gt;""))=0,0.900000,"N.A.")</f>
        <v>0.9</v>
      </c>
      <c r="D146" t="s">
        <v>20</v>
      </c>
    </row>
    <row r="147" spans="1:20">
      <c r="A147" t="str">
        <f>'Population Definitions'!$A$3</f>
        <v>Population 2</v>
      </c>
      <c r="B147" t="s">
        <v>18</v>
      </c>
      <c r="C147">
        <f>IF(SUMPRODUCT(--(E147:T147&lt;&gt;""))=0,0.900000,"N.A.")</f>
        <v>0.9</v>
      </c>
      <c r="D147" t="s">
        <v>20</v>
      </c>
    </row>
    <row r="148" spans="1:20">
      <c r="A148" t="str">
        <f>'Population Definitions'!$A$4</f>
        <v>Population 3</v>
      </c>
      <c r="B148" t="s">
        <v>18</v>
      </c>
      <c r="C148">
        <f>IF(SUMPRODUCT(--(E148:T148&lt;&gt;""))=0,0.900000,"N.A.")</f>
        <v>0.9</v>
      </c>
      <c r="D148" t="s">
        <v>20</v>
      </c>
    </row>
    <row r="149" spans="1:20">
      <c r="A149" t="str">
        <f>'Population Definitions'!$A$5</f>
        <v>Population 4</v>
      </c>
      <c r="B149" t="s">
        <v>18</v>
      </c>
      <c r="C149">
        <f>IF(SUMPRODUCT(--(E149:T149&lt;&gt;""))=0,0.900000,"N.A.")</f>
        <v>0.9</v>
      </c>
      <c r="D149" t="s">
        <v>20</v>
      </c>
    </row>
    <row r="150" spans="1:20">
      <c r="A150" t="str">
        <f>'Population Definitions'!$A$6</f>
        <v>Population 5</v>
      </c>
      <c r="B150" t="s">
        <v>18</v>
      </c>
      <c r="C150">
        <f>IF(SUMPRODUCT(--(E150:T150&lt;&gt;""))=0,0.900000,"N.A.")</f>
        <v>0.9</v>
      </c>
      <c r="D150" t="s">
        <v>20</v>
      </c>
    </row>
    <row r="151" spans="1:20">
      <c r="A151" t="str">
        <f>'Population Definitions'!$A$7</f>
        <v>Population 6</v>
      </c>
      <c r="B151" t="s">
        <v>18</v>
      </c>
      <c r="C151">
        <f>IF(SUMPRODUCT(--(E151:T151&lt;&gt;""))=0,0.900000,"N.A.")</f>
        <v>0.9</v>
      </c>
      <c r="D151" t="s">
        <v>20</v>
      </c>
    </row>
    <row r="152" spans="1:20">
      <c r="A152" t="str">
        <f>'Population Definitions'!$A$8</f>
        <v>Population 7</v>
      </c>
      <c r="B152" t="s">
        <v>18</v>
      </c>
      <c r="C152">
        <f>IF(SUMPRODUCT(--(E152:T152&lt;&gt;""))=0,0.900000,"N.A.")</f>
        <v>0.9</v>
      </c>
      <c r="D152" t="s">
        <v>20</v>
      </c>
    </row>
    <row r="154" spans="1:20">
      <c r="A154" t="s">
        <v>123</v>
      </c>
      <c r="B154" t="s">
        <v>16</v>
      </c>
      <c r="C154" t="s">
        <v>17</v>
      </c>
      <c r="E154">
        <v>2000</v>
      </c>
      <c r="F154">
        <v>2001</v>
      </c>
      <c r="G154">
        <v>2002</v>
      </c>
      <c r="H154">
        <v>2003</v>
      </c>
      <c r="I154">
        <v>2004</v>
      </c>
      <c r="J154">
        <v>2005</v>
      </c>
      <c r="K154">
        <v>2006</v>
      </c>
      <c r="L154">
        <v>2007</v>
      </c>
      <c r="M154">
        <v>2008</v>
      </c>
      <c r="N154">
        <v>2009</v>
      </c>
      <c r="O154">
        <v>2010</v>
      </c>
      <c r="P154">
        <v>2011</v>
      </c>
      <c r="Q154">
        <v>2012</v>
      </c>
      <c r="R154">
        <v>2013</v>
      </c>
      <c r="S154">
        <v>2014</v>
      </c>
      <c r="T154">
        <v>2015</v>
      </c>
    </row>
    <row r="155" spans="1:20">
      <c r="A155" t="str">
        <f>'Population Definitions'!$A$2</f>
        <v>Population 1</v>
      </c>
      <c r="B155" t="s">
        <v>18</v>
      </c>
      <c r="C155">
        <f>IF(SUMPRODUCT(--(E155:T155&lt;&gt;""))=0,0.910000,"N.A.")</f>
        <v>0.91</v>
      </c>
      <c r="D155" t="s">
        <v>20</v>
      </c>
    </row>
    <row r="156" spans="1:20">
      <c r="A156" t="str">
        <f>'Population Definitions'!$A$3</f>
        <v>Population 2</v>
      </c>
      <c r="B156" t="s">
        <v>18</v>
      </c>
      <c r="C156">
        <f>IF(SUMPRODUCT(--(E156:T156&lt;&gt;""))=0,0.910000,"N.A.")</f>
        <v>0.91</v>
      </c>
      <c r="D156" t="s">
        <v>20</v>
      </c>
    </row>
    <row r="157" spans="1:20">
      <c r="A157" t="str">
        <f>'Population Definitions'!$A$4</f>
        <v>Population 3</v>
      </c>
      <c r="B157" t="s">
        <v>18</v>
      </c>
      <c r="C157">
        <f>IF(SUMPRODUCT(--(E157:T157&lt;&gt;""))=0,0.910000,"N.A.")</f>
        <v>0.91</v>
      </c>
      <c r="D157" t="s">
        <v>20</v>
      </c>
    </row>
    <row r="158" spans="1:20">
      <c r="A158" t="str">
        <f>'Population Definitions'!$A$5</f>
        <v>Population 4</v>
      </c>
      <c r="B158" t="s">
        <v>18</v>
      </c>
      <c r="C158">
        <f>IF(SUMPRODUCT(--(E158:T158&lt;&gt;""))=0,0.910000,"N.A.")</f>
        <v>0.91</v>
      </c>
      <c r="D158" t="s">
        <v>20</v>
      </c>
    </row>
    <row r="159" spans="1:20">
      <c r="A159" t="str">
        <f>'Population Definitions'!$A$6</f>
        <v>Population 5</v>
      </c>
      <c r="B159" t="s">
        <v>18</v>
      </c>
      <c r="C159">
        <f>IF(SUMPRODUCT(--(E159:T159&lt;&gt;""))=0,0.910000,"N.A.")</f>
        <v>0.91</v>
      </c>
      <c r="D159" t="s">
        <v>20</v>
      </c>
    </row>
    <row r="160" spans="1:20">
      <c r="A160" t="str">
        <f>'Population Definitions'!$A$7</f>
        <v>Population 6</v>
      </c>
      <c r="B160" t="s">
        <v>18</v>
      </c>
      <c r="C160">
        <f>IF(SUMPRODUCT(--(E160:T160&lt;&gt;""))=0,0.910000,"N.A.")</f>
        <v>0.91</v>
      </c>
      <c r="D160" t="s">
        <v>20</v>
      </c>
    </row>
    <row r="161" spans="1:20">
      <c r="A161" t="str">
        <f>'Population Definitions'!$A$8</f>
        <v>Population 7</v>
      </c>
      <c r="B161" t="s">
        <v>18</v>
      </c>
      <c r="C161">
        <f>IF(SUMPRODUCT(--(E161:T161&lt;&gt;""))=0,0.910000,"N.A.")</f>
        <v>0.91</v>
      </c>
      <c r="D161" t="s">
        <v>20</v>
      </c>
    </row>
    <row r="163" spans="1:20">
      <c r="A163" t="s">
        <v>124</v>
      </c>
      <c r="B163" t="s">
        <v>16</v>
      </c>
      <c r="C163" t="s">
        <v>17</v>
      </c>
      <c r="E163">
        <v>2000</v>
      </c>
      <c r="F163">
        <v>2001</v>
      </c>
      <c r="G163">
        <v>2002</v>
      </c>
      <c r="H163">
        <v>2003</v>
      </c>
      <c r="I163">
        <v>2004</v>
      </c>
      <c r="J163">
        <v>2005</v>
      </c>
      <c r="K163">
        <v>2006</v>
      </c>
      <c r="L163">
        <v>2007</v>
      </c>
      <c r="M163">
        <v>2008</v>
      </c>
      <c r="N163">
        <v>2009</v>
      </c>
      <c r="O163">
        <v>2010</v>
      </c>
      <c r="P163">
        <v>2011</v>
      </c>
      <c r="Q163">
        <v>2012</v>
      </c>
      <c r="R163">
        <v>2013</v>
      </c>
      <c r="S163">
        <v>2014</v>
      </c>
      <c r="T163">
        <v>2015</v>
      </c>
    </row>
    <row r="164" spans="1:20">
      <c r="A164" t="str">
        <f>'Population Definitions'!$A$2</f>
        <v>Population 1</v>
      </c>
      <c r="B164" t="s">
        <v>18</v>
      </c>
      <c r="C164">
        <f>IF(SUMPRODUCT(--(E164:T164&lt;&gt;""))=0,0.340000,"N.A.")</f>
        <v>0.34</v>
      </c>
      <c r="D164" t="s">
        <v>20</v>
      </c>
    </row>
    <row r="165" spans="1:20">
      <c r="A165" t="str">
        <f>'Population Definitions'!$A$3</f>
        <v>Population 2</v>
      </c>
      <c r="B165" t="s">
        <v>18</v>
      </c>
      <c r="C165">
        <f>IF(SUMPRODUCT(--(E165:T165&lt;&gt;""))=0,0.340000,"N.A.")</f>
        <v>0.34</v>
      </c>
      <c r="D165" t="s">
        <v>20</v>
      </c>
    </row>
    <row r="166" spans="1:20">
      <c r="A166" t="str">
        <f>'Population Definitions'!$A$4</f>
        <v>Population 3</v>
      </c>
      <c r="B166" t="s">
        <v>18</v>
      </c>
      <c r="C166">
        <f>IF(SUMPRODUCT(--(E166:T166&lt;&gt;""))=0,0.340000,"N.A.")</f>
        <v>0.34</v>
      </c>
      <c r="D166" t="s">
        <v>20</v>
      </c>
    </row>
    <row r="167" spans="1:20">
      <c r="A167" t="str">
        <f>'Population Definitions'!$A$5</f>
        <v>Population 4</v>
      </c>
      <c r="B167" t="s">
        <v>18</v>
      </c>
      <c r="C167">
        <f>IF(SUMPRODUCT(--(E167:T167&lt;&gt;""))=0,0.340000,"N.A.")</f>
        <v>0.34</v>
      </c>
      <c r="D167" t="s">
        <v>20</v>
      </c>
    </row>
    <row r="168" spans="1:20">
      <c r="A168" t="str">
        <f>'Population Definitions'!$A$6</f>
        <v>Population 5</v>
      </c>
      <c r="B168" t="s">
        <v>18</v>
      </c>
      <c r="C168">
        <f>IF(SUMPRODUCT(--(E168:T168&lt;&gt;""))=0,0.340000,"N.A.")</f>
        <v>0.34</v>
      </c>
      <c r="D168" t="s">
        <v>20</v>
      </c>
    </row>
    <row r="169" spans="1:20">
      <c r="A169" t="str">
        <f>'Population Definitions'!$A$7</f>
        <v>Population 6</v>
      </c>
      <c r="B169" t="s">
        <v>18</v>
      </c>
      <c r="C169">
        <f>IF(SUMPRODUCT(--(E169:T169&lt;&gt;""))=0,0.340000,"N.A.")</f>
        <v>0.34</v>
      </c>
      <c r="D169" t="s">
        <v>20</v>
      </c>
    </row>
    <row r="170" spans="1:20">
      <c r="A170" t="str">
        <f>'Population Definitions'!$A$8</f>
        <v>Population 7</v>
      </c>
      <c r="B170" t="s">
        <v>18</v>
      </c>
      <c r="C170">
        <f>IF(SUMPRODUCT(--(E170:T170&lt;&gt;""))=0,0.340000,"N.A.")</f>
        <v>0.34</v>
      </c>
      <c r="D170" t="s">
        <v>20</v>
      </c>
    </row>
    <row r="172" spans="1:20">
      <c r="A172" t="s">
        <v>125</v>
      </c>
      <c r="B172" t="s">
        <v>16</v>
      </c>
      <c r="C172" t="s">
        <v>17</v>
      </c>
      <c r="E172">
        <v>2000</v>
      </c>
      <c r="F172">
        <v>2001</v>
      </c>
      <c r="G172">
        <v>2002</v>
      </c>
      <c r="H172">
        <v>2003</v>
      </c>
      <c r="I172">
        <v>2004</v>
      </c>
      <c r="J172">
        <v>2005</v>
      </c>
      <c r="K172">
        <v>2006</v>
      </c>
      <c r="L172">
        <v>2007</v>
      </c>
      <c r="M172">
        <v>2008</v>
      </c>
      <c r="N172">
        <v>2009</v>
      </c>
      <c r="O172">
        <v>2010</v>
      </c>
      <c r="P172">
        <v>2011</v>
      </c>
      <c r="Q172">
        <v>2012</v>
      </c>
      <c r="R172">
        <v>2013</v>
      </c>
      <c r="S172">
        <v>2014</v>
      </c>
      <c r="T172">
        <v>2015</v>
      </c>
    </row>
    <row r="173" spans="1:20">
      <c r="A173" t="str">
        <f>'Population Definitions'!$A$2</f>
        <v>Population 1</v>
      </c>
      <c r="B173" t="s">
        <v>18</v>
      </c>
      <c r="C173">
        <f>IF(SUMPRODUCT(--(E173:T173&lt;&gt;""))=0,0.500000,"N.A.")</f>
        <v>0.5</v>
      </c>
      <c r="D173" t="s">
        <v>20</v>
      </c>
    </row>
    <row r="174" spans="1:20">
      <c r="A174" t="str">
        <f>'Population Definitions'!$A$3</f>
        <v>Population 2</v>
      </c>
      <c r="B174" t="s">
        <v>18</v>
      </c>
      <c r="C174">
        <f>IF(SUMPRODUCT(--(E174:T174&lt;&gt;""))=0,0.500000,"N.A.")</f>
        <v>0.5</v>
      </c>
      <c r="D174" t="s">
        <v>20</v>
      </c>
    </row>
    <row r="175" spans="1:20">
      <c r="A175" t="str">
        <f>'Population Definitions'!$A$4</f>
        <v>Population 3</v>
      </c>
      <c r="B175" t="s">
        <v>18</v>
      </c>
      <c r="C175">
        <f>IF(SUMPRODUCT(--(E175:T175&lt;&gt;""))=0,0.500000,"N.A.")</f>
        <v>0.5</v>
      </c>
      <c r="D175" t="s">
        <v>20</v>
      </c>
    </row>
    <row r="176" spans="1:20">
      <c r="A176" t="str">
        <f>'Population Definitions'!$A$5</f>
        <v>Population 4</v>
      </c>
      <c r="B176" t="s">
        <v>18</v>
      </c>
      <c r="C176">
        <f>IF(SUMPRODUCT(--(E176:T176&lt;&gt;""))=0,0.500000,"N.A.")</f>
        <v>0.5</v>
      </c>
      <c r="D176" t="s">
        <v>20</v>
      </c>
    </row>
    <row r="177" spans="1:20">
      <c r="A177" t="str">
        <f>'Population Definitions'!$A$6</f>
        <v>Population 5</v>
      </c>
      <c r="B177" t="s">
        <v>18</v>
      </c>
      <c r="C177">
        <f>IF(SUMPRODUCT(--(E177:T177&lt;&gt;""))=0,0.500000,"N.A.")</f>
        <v>0.5</v>
      </c>
      <c r="D177" t="s">
        <v>20</v>
      </c>
    </row>
    <row r="178" spans="1:20">
      <c r="A178" t="str">
        <f>'Population Definitions'!$A$7</f>
        <v>Population 6</v>
      </c>
      <c r="B178" t="s">
        <v>18</v>
      </c>
      <c r="C178">
        <f>IF(SUMPRODUCT(--(E178:T178&lt;&gt;""))=0,0.500000,"N.A.")</f>
        <v>0.5</v>
      </c>
      <c r="D178" t="s">
        <v>20</v>
      </c>
    </row>
    <row r="179" spans="1:20">
      <c r="A179" t="str">
        <f>'Population Definitions'!$A$8</f>
        <v>Population 7</v>
      </c>
      <c r="B179" t="s">
        <v>18</v>
      </c>
      <c r="C179">
        <f>IF(SUMPRODUCT(--(E179:T179&lt;&gt;""))=0,0.500000,"N.A.")</f>
        <v>0.5</v>
      </c>
      <c r="D179" t="s">
        <v>20</v>
      </c>
    </row>
    <row r="181" spans="1:20">
      <c r="A181" t="s">
        <v>127</v>
      </c>
      <c r="B181" t="s">
        <v>16</v>
      </c>
      <c r="C181" t="s">
        <v>17</v>
      </c>
      <c r="E181">
        <v>2000</v>
      </c>
      <c r="F181">
        <v>2001</v>
      </c>
      <c r="G181">
        <v>2002</v>
      </c>
      <c r="H181">
        <v>2003</v>
      </c>
      <c r="I181">
        <v>2004</v>
      </c>
      <c r="J181">
        <v>2005</v>
      </c>
      <c r="K181">
        <v>2006</v>
      </c>
      <c r="L181">
        <v>2007</v>
      </c>
      <c r="M181">
        <v>2008</v>
      </c>
      <c r="N181">
        <v>2009</v>
      </c>
      <c r="O181">
        <v>2010</v>
      </c>
      <c r="P181">
        <v>2011</v>
      </c>
      <c r="Q181">
        <v>2012</v>
      </c>
      <c r="R181">
        <v>2013</v>
      </c>
      <c r="S181">
        <v>2014</v>
      </c>
      <c r="T181">
        <v>2015</v>
      </c>
    </row>
    <row r="182" spans="1:20">
      <c r="A182" t="str">
        <f>'Population Definitions'!$A$2</f>
        <v>Population 1</v>
      </c>
      <c r="B182" t="s">
        <v>18</v>
      </c>
      <c r="C182">
        <f>IF(SUMPRODUCT(--(E182:T182&lt;&gt;""))=0,0.900000,"N.A.")</f>
        <v>0.9</v>
      </c>
      <c r="D182" t="s">
        <v>20</v>
      </c>
    </row>
    <row r="183" spans="1:20">
      <c r="A183" t="str">
        <f>'Population Definitions'!$A$3</f>
        <v>Population 2</v>
      </c>
      <c r="B183" t="s">
        <v>18</v>
      </c>
      <c r="C183">
        <f>IF(SUMPRODUCT(--(E183:T183&lt;&gt;""))=0,0.900000,"N.A.")</f>
        <v>0.9</v>
      </c>
      <c r="D183" t="s">
        <v>20</v>
      </c>
    </row>
    <row r="184" spans="1:20">
      <c r="A184" t="str">
        <f>'Population Definitions'!$A$4</f>
        <v>Population 3</v>
      </c>
      <c r="B184" t="s">
        <v>18</v>
      </c>
      <c r="C184">
        <f>IF(SUMPRODUCT(--(E184:T184&lt;&gt;""))=0,0.900000,"N.A.")</f>
        <v>0.9</v>
      </c>
      <c r="D184" t="s">
        <v>20</v>
      </c>
    </row>
    <row r="185" spans="1:20">
      <c r="A185" t="str">
        <f>'Population Definitions'!$A$5</f>
        <v>Population 4</v>
      </c>
      <c r="B185" t="s">
        <v>18</v>
      </c>
      <c r="C185">
        <f>IF(SUMPRODUCT(--(E185:T185&lt;&gt;""))=0,0.900000,"N.A.")</f>
        <v>0.9</v>
      </c>
      <c r="D185" t="s">
        <v>20</v>
      </c>
    </row>
    <row r="186" spans="1:20">
      <c r="A186" t="str">
        <f>'Population Definitions'!$A$6</f>
        <v>Population 5</v>
      </c>
      <c r="B186" t="s">
        <v>18</v>
      </c>
      <c r="C186">
        <f>IF(SUMPRODUCT(--(E186:T186&lt;&gt;""))=0,0.900000,"N.A.")</f>
        <v>0.9</v>
      </c>
      <c r="D186" t="s">
        <v>20</v>
      </c>
    </row>
    <row r="187" spans="1:20">
      <c r="A187" t="str">
        <f>'Population Definitions'!$A$7</f>
        <v>Population 6</v>
      </c>
      <c r="B187" t="s">
        <v>18</v>
      </c>
      <c r="C187">
        <f>IF(SUMPRODUCT(--(E187:T187&lt;&gt;""))=0,0.900000,"N.A.")</f>
        <v>0.9</v>
      </c>
      <c r="D187" t="s">
        <v>20</v>
      </c>
    </row>
    <row r="188" spans="1:20">
      <c r="A188" t="str">
        <f>'Population Definitions'!$A$8</f>
        <v>Population 7</v>
      </c>
      <c r="B188" t="s">
        <v>18</v>
      </c>
      <c r="C188">
        <f>IF(SUMPRODUCT(--(E188:T188&lt;&gt;""))=0,0.900000,"N.A.")</f>
        <v>0.9</v>
      </c>
      <c r="D188" t="s">
        <v>20</v>
      </c>
    </row>
    <row r="190" spans="1:20">
      <c r="A190" t="s">
        <v>128</v>
      </c>
      <c r="B190" t="s">
        <v>16</v>
      </c>
      <c r="C190" t="s">
        <v>17</v>
      </c>
      <c r="E190">
        <v>2000</v>
      </c>
      <c r="F190">
        <v>2001</v>
      </c>
      <c r="G190">
        <v>2002</v>
      </c>
      <c r="H190">
        <v>2003</v>
      </c>
      <c r="I190">
        <v>2004</v>
      </c>
      <c r="J190">
        <v>2005</v>
      </c>
      <c r="K190">
        <v>2006</v>
      </c>
      <c r="L190">
        <v>2007</v>
      </c>
      <c r="M190">
        <v>2008</v>
      </c>
      <c r="N190">
        <v>2009</v>
      </c>
      <c r="O190">
        <v>2010</v>
      </c>
      <c r="P190">
        <v>2011</v>
      </c>
      <c r="Q190">
        <v>2012</v>
      </c>
      <c r="R190">
        <v>2013</v>
      </c>
      <c r="S190">
        <v>2014</v>
      </c>
      <c r="T190">
        <v>2015</v>
      </c>
    </row>
    <row r="191" spans="1:20">
      <c r="A191" t="str">
        <f>'Population Definitions'!$A$2</f>
        <v>Population 1</v>
      </c>
      <c r="B191" t="s">
        <v>18</v>
      </c>
      <c r="C191">
        <f>IF(SUMPRODUCT(--(E191:T191&lt;&gt;""))=0,0.910000,"N.A.")</f>
        <v>0.91</v>
      </c>
      <c r="D191" t="s">
        <v>20</v>
      </c>
    </row>
    <row r="192" spans="1:20">
      <c r="A192" t="str">
        <f>'Population Definitions'!$A$3</f>
        <v>Population 2</v>
      </c>
      <c r="B192" t="s">
        <v>18</v>
      </c>
      <c r="C192">
        <f>IF(SUMPRODUCT(--(E192:T192&lt;&gt;""))=0,0.910000,"N.A.")</f>
        <v>0.91</v>
      </c>
      <c r="D192" t="s">
        <v>20</v>
      </c>
    </row>
    <row r="193" spans="1:20">
      <c r="A193" t="str">
        <f>'Population Definitions'!$A$4</f>
        <v>Population 3</v>
      </c>
      <c r="B193" t="s">
        <v>18</v>
      </c>
      <c r="C193">
        <f>IF(SUMPRODUCT(--(E193:T193&lt;&gt;""))=0,0.910000,"N.A.")</f>
        <v>0.91</v>
      </c>
      <c r="D193" t="s">
        <v>20</v>
      </c>
    </row>
    <row r="194" spans="1:20">
      <c r="A194" t="str">
        <f>'Population Definitions'!$A$5</f>
        <v>Population 4</v>
      </c>
      <c r="B194" t="s">
        <v>18</v>
      </c>
      <c r="C194">
        <f>IF(SUMPRODUCT(--(E194:T194&lt;&gt;""))=0,0.910000,"N.A.")</f>
        <v>0.91</v>
      </c>
      <c r="D194" t="s">
        <v>20</v>
      </c>
    </row>
    <row r="195" spans="1:20">
      <c r="A195" t="str">
        <f>'Population Definitions'!$A$6</f>
        <v>Population 5</v>
      </c>
      <c r="B195" t="s">
        <v>18</v>
      </c>
      <c r="C195">
        <f>IF(SUMPRODUCT(--(E195:T195&lt;&gt;""))=0,0.910000,"N.A.")</f>
        <v>0.91</v>
      </c>
      <c r="D195" t="s">
        <v>20</v>
      </c>
    </row>
    <row r="196" spans="1:20">
      <c r="A196" t="str">
        <f>'Population Definitions'!$A$7</f>
        <v>Population 6</v>
      </c>
      <c r="B196" t="s">
        <v>18</v>
      </c>
      <c r="C196">
        <f>IF(SUMPRODUCT(--(E196:T196&lt;&gt;""))=0,0.910000,"N.A.")</f>
        <v>0.91</v>
      </c>
      <c r="D196" t="s">
        <v>20</v>
      </c>
    </row>
    <row r="197" spans="1:20">
      <c r="A197" t="str">
        <f>'Population Definitions'!$A$8</f>
        <v>Population 7</v>
      </c>
      <c r="B197" t="s">
        <v>18</v>
      </c>
      <c r="C197">
        <f>IF(SUMPRODUCT(--(E197:T197&lt;&gt;""))=0,0.910000,"N.A.")</f>
        <v>0.91</v>
      </c>
      <c r="D197" t="s">
        <v>20</v>
      </c>
    </row>
    <row r="199" spans="1:20">
      <c r="A199" t="s">
        <v>129</v>
      </c>
      <c r="B199" t="s">
        <v>16</v>
      </c>
      <c r="C199" t="s">
        <v>17</v>
      </c>
      <c r="E199">
        <v>2000</v>
      </c>
      <c r="F199">
        <v>2001</v>
      </c>
      <c r="G199">
        <v>2002</v>
      </c>
      <c r="H199">
        <v>2003</v>
      </c>
      <c r="I199">
        <v>2004</v>
      </c>
      <c r="J199">
        <v>2005</v>
      </c>
      <c r="K199">
        <v>2006</v>
      </c>
      <c r="L199">
        <v>2007</v>
      </c>
      <c r="M199">
        <v>2008</v>
      </c>
      <c r="N199">
        <v>2009</v>
      </c>
      <c r="O199">
        <v>2010</v>
      </c>
      <c r="P199">
        <v>2011</v>
      </c>
      <c r="Q199">
        <v>2012</v>
      </c>
      <c r="R199">
        <v>2013</v>
      </c>
      <c r="S199">
        <v>2014</v>
      </c>
      <c r="T199">
        <v>2015</v>
      </c>
    </row>
    <row r="200" spans="1:20">
      <c r="A200" t="str">
        <f>'Population Definitions'!$A$2</f>
        <v>Population 1</v>
      </c>
      <c r="B200" t="s">
        <v>18</v>
      </c>
      <c r="C200">
        <f>IF(SUMPRODUCT(--(E200:T200&lt;&gt;""))=0,0.340000,"N.A.")</f>
        <v>0.34</v>
      </c>
      <c r="D200" t="s">
        <v>20</v>
      </c>
    </row>
    <row r="201" spans="1:20">
      <c r="A201" t="str">
        <f>'Population Definitions'!$A$3</f>
        <v>Population 2</v>
      </c>
      <c r="B201" t="s">
        <v>18</v>
      </c>
      <c r="C201">
        <f>IF(SUMPRODUCT(--(E201:T201&lt;&gt;""))=0,0.340000,"N.A.")</f>
        <v>0.34</v>
      </c>
      <c r="D201" t="s">
        <v>20</v>
      </c>
    </row>
    <row r="202" spans="1:20">
      <c r="A202" t="str">
        <f>'Population Definitions'!$A$4</f>
        <v>Population 3</v>
      </c>
      <c r="B202" t="s">
        <v>18</v>
      </c>
      <c r="C202">
        <f>IF(SUMPRODUCT(--(E202:T202&lt;&gt;""))=0,0.340000,"N.A.")</f>
        <v>0.34</v>
      </c>
      <c r="D202" t="s">
        <v>20</v>
      </c>
    </row>
    <row r="203" spans="1:20">
      <c r="A203" t="str">
        <f>'Population Definitions'!$A$5</f>
        <v>Population 4</v>
      </c>
      <c r="B203" t="s">
        <v>18</v>
      </c>
      <c r="C203">
        <f>IF(SUMPRODUCT(--(E203:T203&lt;&gt;""))=0,0.340000,"N.A.")</f>
        <v>0.34</v>
      </c>
      <c r="D203" t="s">
        <v>20</v>
      </c>
    </row>
    <row r="204" spans="1:20">
      <c r="A204" t="str">
        <f>'Population Definitions'!$A$6</f>
        <v>Population 5</v>
      </c>
      <c r="B204" t="s">
        <v>18</v>
      </c>
      <c r="C204">
        <f>IF(SUMPRODUCT(--(E204:T204&lt;&gt;""))=0,0.340000,"N.A.")</f>
        <v>0.34</v>
      </c>
      <c r="D204" t="s">
        <v>20</v>
      </c>
    </row>
    <row r="205" spans="1:20">
      <c r="A205" t="str">
        <f>'Population Definitions'!$A$7</f>
        <v>Population 6</v>
      </c>
      <c r="B205" t="s">
        <v>18</v>
      </c>
      <c r="C205">
        <f>IF(SUMPRODUCT(--(E205:T205&lt;&gt;""))=0,0.340000,"N.A.")</f>
        <v>0.34</v>
      </c>
      <c r="D205" t="s">
        <v>20</v>
      </c>
    </row>
    <row r="206" spans="1:20">
      <c r="A206" t="str">
        <f>'Population Definitions'!$A$8</f>
        <v>Population 7</v>
      </c>
      <c r="B206" t="s">
        <v>18</v>
      </c>
      <c r="C206">
        <f>IF(SUMPRODUCT(--(E206:T206&lt;&gt;""))=0,0.340000,"N.A.")</f>
        <v>0.34</v>
      </c>
      <c r="D206" t="s">
        <v>20</v>
      </c>
    </row>
    <row r="208" spans="1:20">
      <c r="A208" t="s">
        <v>130</v>
      </c>
      <c r="B208" t="s">
        <v>16</v>
      </c>
      <c r="C208" t="s">
        <v>17</v>
      </c>
      <c r="E208">
        <v>2000</v>
      </c>
      <c r="F208">
        <v>2001</v>
      </c>
      <c r="G208">
        <v>2002</v>
      </c>
      <c r="H208">
        <v>2003</v>
      </c>
      <c r="I208">
        <v>2004</v>
      </c>
      <c r="J208">
        <v>2005</v>
      </c>
      <c r="K208">
        <v>2006</v>
      </c>
      <c r="L208">
        <v>2007</v>
      </c>
      <c r="M208">
        <v>2008</v>
      </c>
      <c r="N208">
        <v>2009</v>
      </c>
      <c r="O208">
        <v>2010</v>
      </c>
      <c r="P208">
        <v>2011</v>
      </c>
      <c r="Q208">
        <v>2012</v>
      </c>
      <c r="R208">
        <v>2013</v>
      </c>
      <c r="S208">
        <v>2014</v>
      </c>
      <c r="T208">
        <v>2015</v>
      </c>
    </row>
    <row r="209" spans="1:4">
      <c r="A209" t="str">
        <f>'Population Definitions'!$A$2</f>
        <v>Population 1</v>
      </c>
      <c r="B209" t="s">
        <v>18</v>
      </c>
      <c r="C209">
        <f>IF(SUMPRODUCT(--(E209:T209&lt;&gt;""))=0,0.500000,"N.A.")</f>
        <v>0.5</v>
      </c>
      <c r="D209" t="s">
        <v>20</v>
      </c>
    </row>
    <row r="210" spans="1:4">
      <c r="A210" t="str">
        <f>'Population Definitions'!$A$3</f>
        <v>Population 2</v>
      </c>
      <c r="B210" t="s">
        <v>18</v>
      </c>
      <c r="C210">
        <f>IF(SUMPRODUCT(--(E210:T210&lt;&gt;""))=0,0.500000,"N.A.")</f>
        <v>0.5</v>
      </c>
      <c r="D210" t="s">
        <v>20</v>
      </c>
    </row>
    <row r="211" spans="1:4">
      <c r="A211" t="str">
        <f>'Population Definitions'!$A$4</f>
        <v>Population 3</v>
      </c>
      <c r="B211" t="s">
        <v>18</v>
      </c>
      <c r="C211">
        <f>IF(SUMPRODUCT(--(E211:T211&lt;&gt;""))=0,0.500000,"N.A.")</f>
        <v>0.5</v>
      </c>
      <c r="D211" t="s">
        <v>20</v>
      </c>
    </row>
    <row r="212" spans="1:4">
      <c r="A212" t="str">
        <f>'Population Definitions'!$A$5</f>
        <v>Population 4</v>
      </c>
      <c r="B212" t="s">
        <v>18</v>
      </c>
      <c r="C212">
        <f>IF(SUMPRODUCT(--(E212:T212&lt;&gt;""))=0,0.500000,"N.A.")</f>
        <v>0.5</v>
      </c>
      <c r="D212" t="s">
        <v>20</v>
      </c>
    </row>
    <row r="213" spans="1:4">
      <c r="A213" t="str">
        <f>'Population Definitions'!$A$6</f>
        <v>Population 5</v>
      </c>
      <c r="B213" t="s">
        <v>18</v>
      </c>
      <c r="C213">
        <f>IF(SUMPRODUCT(--(E213:T213&lt;&gt;""))=0,0.500000,"N.A.")</f>
        <v>0.5</v>
      </c>
      <c r="D213" t="s">
        <v>20</v>
      </c>
    </row>
    <row r="214" spans="1:4">
      <c r="A214" t="str">
        <f>'Population Definitions'!$A$7</f>
        <v>Population 6</v>
      </c>
      <c r="B214" t="s">
        <v>18</v>
      </c>
      <c r="C214">
        <f>IF(SUMPRODUCT(--(E214:T214&lt;&gt;""))=0,0.500000,"N.A.")</f>
        <v>0.5</v>
      </c>
      <c r="D214" t="s">
        <v>20</v>
      </c>
    </row>
    <row r="215" spans="1:4">
      <c r="A215" t="str">
        <f>'Population Definitions'!$A$8</f>
        <v>Population 7</v>
      </c>
      <c r="B215" t="s">
        <v>18</v>
      </c>
      <c r="C215">
        <f>IF(SUMPRODUCT(--(E215:T215&lt;&gt;""))=0,0.500000,"N.A.")</f>
        <v>0.5</v>
      </c>
      <c r="D215" t="s">
        <v>20</v>
      </c>
    </row>
  </sheetData>
  <dataValidations count="168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0">
      <formula1>"Fraction,Number"</formula1>
    </dataValidation>
    <dataValidation type="list" showInputMessage="1" showErrorMessage="1" sqref="B41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48">
      <formula1>"Fraction,Number"</formula1>
    </dataValidation>
    <dataValidation type="list" showInputMessage="1" showErrorMessage="1" sqref="B49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6">
      <formula1>"Fraction,Number"</formula1>
    </dataValidation>
    <dataValidation type="list" showInputMessage="1" showErrorMessage="1" sqref="B57">
      <formula1>"Fraction,Number"</formula1>
    </dataValidation>
    <dataValidation type="list" showInputMessage="1" showErrorMessage="1" sqref="B58">
      <formula1>"Fraction,Number"</formula1>
    </dataValidation>
    <dataValidation type="list" showInputMessage="1" showErrorMessage="1" sqref="B59">
      <formula1>"Fraction,Number"</formula1>
    </dataValidation>
    <dataValidation type="list" showInputMessage="1" showErrorMessage="1" sqref="B60">
      <formula1>"Fraction,Number"</formula1>
    </dataValidation>
    <dataValidation type="list" showInputMessage="1" showErrorMessage="1" sqref="B61">
      <formula1>"Fraction,Number"</formula1>
    </dataValidation>
    <dataValidation type="list" showInputMessage="1" showErrorMessage="1" sqref="B62">
      <formula1>"Fraction,Number"</formula1>
    </dataValidation>
    <dataValidation type="list" showInputMessage="1" showErrorMessage="1" sqref="B65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0">
      <formula1>"Fraction,Number"</formula1>
    </dataValidation>
    <dataValidation type="list" showInputMessage="1" showErrorMessage="1" sqref="B71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7">
      <formula1>"Fraction,Number"</formula1>
    </dataValidation>
    <dataValidation type="list" showInputMessage="1" showErrorMessage="1" sqref="B78">
      <formula1>"Fraction,Number"</formula1>
    </dataValidation>
    <dataValidation type="list" showInputMessage="1" showErrorMessage="1" sqref="B79">
      <formula1>"Fraction,Number"</formula1>
    </dataValidation>
    <dataValidation type="list" showInputMessage="1" showErrorMessage="1" sqref="B80">
      <formula1>"Fraction,Number"</formula1>
    </dataValidation>
    <dataValidation type="list" showInputMessage="1" showErrorMessage="1" sqref="B83">
      <formula1>"Fraction,Number"</formula1>
    </dataValidation>
    <dataValidation type="list" showInputMessage="1" showErrorMessage="1" sqref="B84">
      <formula1>"Fraction,Number"</formula1>
    </dataValidation>
    <dataValidation type="list" showInputMessage="1" showErrorMessage="1" sqref="B85">
      <formula1>"Fraction,Number"</formula1>
    </dataValidation>
    <dataValidation type="list" showInputMessage="1" showErrorMessage="1" sqref="B86">
      <formula1>"Fraction,Number"</formula1>
    </dataValidation>
    <dataValidation type="list" showInputMessage="1" showErrorMessage="1" sqref="B87">
      <formula1>"Fraction,Number"</formula1>
    </dataValidation>
    <dataValidation type="list" showInputMessage="1" showErrorMessage="1" sqref="B88">
      <formula1>"Fraction,Number"</formula1>
    </dataValidation>
    <dataValidation type="list" showInputMessage="1" showErrorMessage="1" sqref="B89">
      <formula1>"Fraction,Number"</formula1>
    </dataValidation>
    <dataValidation type="list" showInputMessage="1" showErrorMessage="1" sqref="B92">
      <formula1>"Fraction,Number"</formula1>
    </dataValidation>
    <dataValidation type="list" showInputMessage="1" showErrorMessage="1" sqref="B93">
      <formula1>"Fraction,Number"</formula1>
    </dataValidation>
    <dataValidation type="list" showInputMessage="1" showErrorMessage="1" sqref="B94">
      <formula1>"Fraction,Number"</formula1>
    </dataValidation>
    <dataValidation type="list" showInputMessage="1" showErrorMessage="1" sqref="B95">
      <formula1>"Fraction,Number"</formula1>
    </dataValidation>
    <dataValidation type="list" showInputMessage="1" showErrorMessage="1" sqref="B96">
      <formula1>"Fraction,Number"</formula1>
    </dataValidation>
    <dataValidation type="list" showInputMessage="1" showErrorMessage="1" sqref="B97">
      <formula1>"Fraction,Number"</formula1>
    </dataValidation>
    <dataValidation type="list" showInputMessage="1" showErrorMessage="1" sqref="B98">
      <formula1>"Fraction,Number"</formula1>
    </dataValidation>
    <dataValidation type="list" showInputMessage="1" showErrorMessage="1" sqref="B101">
      <formula1>"Fraction,Number"</formula1>
    </dataValidation>
    <dataValidation type="list" showInputMessage="1" showErrorMessage="1" sqref="B102">
      <formula1>"Fraction,Number"</formula1>
    </dataValidation>
    <dataValidation type="list" showInputMessage="1" showErrorMessage="1" sqref="B103">
      <formula1>"Fraction,Number"</formula1>
    </dataValidation>
    <dataValidation type="list" showInputMessage="1" showErrorMessage="1" sqref="B104">
      <formula1>"Fraction,Number"</formula1>
    </dataValidation>
    <dataValidation type="list" showInputMessage="1" showErrorMessage="1" sqref="B105">
      <formula1>"Fraction,Number"</formula1>
    </dataValidation>
    <dataValidation type="list" showInputMessage="1" showErrorMessage="1" sqref="B106">
      <formula1>"Fraction,Number"</formula1>
    </dataValidation>
    <dataValidation type="list" showInputMessage="1" showErrorMessage="1" sqref="B107">
      <formula1>"Fraction,Number"</formula1>
    </dataValidation>
    <dataValidation type="list" showInputMessage="1" showErrorMessage="1" sqref="B110">
      <formula1>"Fraction,Number"</formula1>
    </dataValidation>
    <dataValidation type="list" showInputMessage="1" showErrorMessage="1" sqref="B111">
      <formula1>"Fraction,Number"</formula1>
    </dataValidation>
    <dataValidation type="list" showInputMessage="1" showErrorMessage="1" sqref="B112">
      <formula1>"Fraction,Number"</formula1>
    </dataValidation>
    <dataValidation type="list" showInputMessage="1" showErrorMessage="1" sqref="B113">
      <formula1>"Fraction,Number"</formula1>
    </dataValidation>
    <dataValidation type="list" showInputMessage="1" showErrorMessage="1" sqref="B114">
      <formula1>"Fraction,Number"</formula1>
    </dataValidation>
    <dataValidation type="list" showInputMessage="1" showErrorMessage="1" sqref="B115">
      <formula1>"Fraction,Number"</formula1>
    </dataValidation>
    <dataValidation type="list" showInputMessage="1" showErrorMessage="1" sqref="B116">
      <formula1>"Fraction,Number"</formula1>
    </dataValidation>
    <dataValidation type="list" showInputMessage="1" showErrorMessage="1" sqref="B119">
      <formula1>"Fraction,Number"</formula1>
    </dataValidation>
    <dataValidation type="list" showInputMessage="1" showErrorMessage="1" sqref="B120">
      <formula1>"Fraction,Number"</formula1>
    </dataValidation>
    <dataValidation type="list" showInputMessage="1" showErrorMessage="1" sqref="B121">
      <formula1>"Fraction,Number"</formula1>
    </dataValidation>
    <dataValidation type="list" showInputMessage="1" showErrorMessage="1" sqref="B122">
      <formula1>"Fraction,Number"</formula1>
    </dataValidation>
    <dataValidation type="list" showInputMessage="1" showErrorMessage="1" sqref="B123">
      <formula1>"Fraction,Number"</formula1>
    </dataValidation>
    <dataValidation type="list" showInputMessage="1" showErrorMessage="1" sqref="B124">
      <formula1>"Fraction,Number"</formula1>
    </dataValidation>
    <dataValidation type="list" showInputMessage="1" showErrorMessage="1" sqref="B125">
      <formula1>"Fraction,Number"</formula1>
    </dataValidation>
    <dataValidation type="list" showInputMessage="1" showErrorMessage="1" sqref="B128">
      <formula1>"Fraction,Number"</formula1>
    </dataValidation>
    <dataValidation type="list" showInputMessage="1" showErrorMessage="1" sqref="B129">
      <formula1>"Fraction,Number"</formula1>
    </dataValidation>
    <dataValidation type="list" showInputMessage="1" showErrorMessage="1" sqref="B130">
      <formula1>"Fraction,Number"</formula1>
    </dataValidation>
    <dataValidation type="list" showInputMessage="1" showErrorMessage="1" sqref="B131">
      <formula1>"Fraction,Number"</formula1>
    </dataValidation>
    <dataValidation type="list" showInputMessage="1" showErrorMessage="1" sqref="B132">
      <formula1>"Fraction,Number"</formula1>
    </dataValidation>
    <dataValidation type="list" showInputMessage="1" showErrorMessage="1" sqref="B133">
      <formula1>"Fraction,Number"</formula1>
    </dataValidation>
    <dataValidation type="list" showInputMessage="1" showErrorMessage="1" sqref="B134">
      <formula1>"Fraction,Number"</formula1>
    </dataValidation>
    <dataValidation type="list" showInputMessage="1" showErrorMessage="1" sqref="B137">
      <formula1>"Fraction,Number"</formula1>
    </dataValidation>
    <dataValidation type="list" showInputMessage="1" showErrorMessage="1" sqref="B138">
      <formula1>"Fraction,Number"</formula1>
    </dataValidation>
    <dataValidation type="list" showInputMessage="1" showErrorMessage="1" sqref="B139">
      <formula1>"Fraction,Number"</formula1>
    </dataValidation>
    <dataValidation type="list" showInputMessage="1" showErrorMessage="1" sqref="B140">
      <formula1>"Fraction,Number"</formula1>
    </dataValidation>
    <dataValidation type="list" showInputMessage="1" showErrorMessage="1" sqref="B141">
      <formula1>"Fraction,Number"</formula1>
    </dataValidation>
    <dataValidation type="list" showInputMessage="1" showErrorMessage="1" sqref="B142">
      <formula1>"Fraction,Number"</formula1>
    </dataValidation>
    <dataValidation type="list" showInputMessage="1" showErrorMessage="1" sqref="B143">
      <formula1>"Fraction,Number"</formula1>
    </dataValidation>
    <dataValidation type="list" showInputMessage="1" showErrorMessage="1" sqref="B146">
      <formula1>"Fraction,Number"</formula1>
    </dataValidation>
    <dataValidation type="list" showInputMessage="1" showErrorMessage="1" sqref="B147">
      <formula1>"Fraction,Number"</formula1>
    </dataValidation>
    <dataValidation type="list" showInputMessage="1" showErrorMessage="1" sqref="B148">
      <formula1>"Fraction,Number"</formula1>
    </dataValidation>
    <dataValidation type="list" showInputMessage="1" showErrorMessage="1" sqref="B149">
      <formula1>"Fraction,Number"</formula1>
    </dataValidation>
    <dataValidation type="list" showInputMessage="1" showErrorMessage="1" sqref="B150">
      <formula1>"Fraction,Number"</formula1>
    </dataValidation>
    <dataValidation type="list" showInputMessage="1" showErrorMessage="1" sqref="B151">
      <formula1>"Fraction,Number"</formula1>
    </dataValidation>
    <dataValidation type="list" showInputMessage="1" showErrorMessage="1" sqref="B152">
      <formula1>"Fraction,Number"</formula1>
    </dataValidation>
    <dataValidation type="list" showInputMessage="1" showErrorMessage="1" sqref="B155">
      <formula1>"Fraction,Number"</formula1>
    </dataValidation>
    <dataValidation type="list" showInputMessage="1" showErrorMessage="1" sqref="B156">
      <formula1>"Fraction,Number"</formula1>
    </dataValidation>
    <dataValidation type="list" showInputMessage="1" showErrorMessage="1" sqref="B157">
      <formula1>"Fraction,Number"</formula1>
    </dataValidation>
    <dataValidation type="list" showInputMessage="1" showErrorMessage="1" sqref="B158">
      <formula1>"Fraction,Number"</formula1>
    </dataValidation>
    <dataValidation type="list" showInputMessage="1" showErrorMessage="1" sqref="B159">
      <formula1>"Fraction,Number"</formula1>
    </dataValidation>
    <dataValidation type="list" showInputMessage="1" showErrorMessage="1" sqref="B160">
      <formula1>"Fraction,Number"</formula1>
    </dataValidation>
    <dataValidation type="list" showInputMessage="1" showErrorMessage="1" sqref="B161">
      <formula1>"Fraction,Number"</formula1>
    </dataValidation>
    <dataValidation type="list" showInputMessage="1" showErrorMessage="1" sqref="B164">
      <formula1>"Fraction,Number"</formula1>
    </dataValidation>
    <dataValidation type="list" showInputMessage="1" showErrorMessage="1" sqref="B165">
      <formula1>"Fraction,Number"</formula1>
    </dataValidation>
    <dataValidation type="list" showInputMessage="1" showErrorMessage="1" sqref="B166">
      <formula1>"Fraction,Number"</formula1>
    </dataValidation>
    <dataValidation type="list" showInputMessage="1" showErrorMessage="1" sqref="B167">
      <formula1>"Fraction,Number"</formula1>
    </dataValidation>
    <dataValidation type="list" showInputMessage="1" showErrorMessage="1" sqref="B168">
      <formula1>"Fraction,Number"</formula1>
    </dataValidation>
    <dataValidation type="list" showInputMessage="1" showErrorMessage="1" sqref="B169">
      <formula1>"Fraction,Number"</formula1>
    </dataValidation>
    <dataValidation type="list" showInputMessage="1" showErrorMessage="1" sqref="B170">
      <formula1>"Fraction,Number"</formula1>
    </dataValidation>
    <dataValidation type="list" showInputMessage="1" showErrorMessage="1" sqref="B173">
      <formula1>"Fraction,Number"</formula1>
    </dataValidation>
    <dataValidation type="list" showInputMessage="1" showErrorMessage="1" sqref="B174">
      <formula1>"Fraction,Number"</formula1>
    </dataValidation>
    <dataValidation type="list" showInputMessage="1" showErrorMessage="1" sqref="B175">
      <formula1>"Fraction,Number"</formula1>
    </dataValidation>
    <dataValidation type="list" showInputMessage="1" showErrorMessage="1" sqref="B176">
      <formula1>"Fraction,Number"</formula1>
    </dataValidation>
    <dataValidation type="list" showInputMessage="1" showErrorMessage="1" sqref="B177">
      <formula1>"Fraction,Number"</formula1>
    </dataValidation>
    <dataValidation type="list" showInputMessage="1" showErrorMessage="1" sqref="B178">
      <formula1>"Fraction,Number"</formula1>
    </dataValidation>
    <dataValidation type="list" showInputMessage="1" showErrorMessage="1" sqref="B179">
      <formula1>"Fraction,Number"</formula1>
    </dataValidation>
    <dataValidation type="list" showInputMessage="1" showErrorMessage="1" sqref="B182">
      <formula1>"Fraction,Number"</formula1>
    </dataValidation>
    <dataValidation type="list" showInputMessage="1" showErrorMessage="1" sqref="B183">
      <formula1>"Fraction,Number"</formula1>
    </dataValidation>
    <dataValidation type="list" showInputMessage="1" showErrorMessage="1" sqref="B184">
      <formula1>"Fraction,Number"</formula1>
    </dataValidation>
    <dataValidation type="list" showInputMessage="1" showErrorMessage="1" sqref="B185">
      <formula1>"Fraction,Number"</formula1>
    </dataValidation>
    <dataValidation type="list" showInputMessage="1" showErrorMessage="1" sqref="B186">
      <formula1>"Fraction,Number"</formula1>
    </dataValidation>
    <dataValidation type="list" showInputMessage="1" showErrorMessage="1" sqref="B187">
      <formula1>"Fraction,Number"</formula1>
    </dataValidation>
    <dataValidation type="list" showInputMessage="1" showErrorMessage="1" sqref="B188">
      <formula1>"Fraction,Number"</formula1>
    </dataValidation>
    <dataValidation type="list" showInputMessage="1" showErrorMessage="1" sqref="B191">
      <formula1>"Fraction,Number"</formula1>
    </dataValidation>
    <dataValidation type="list" showInputMessage="1" showErrorMessage="1" sqref="B192">
      <formula1>"Fraction,Number"</formula1>
    </dataValidation>
    <dataValidation type="list" showInputMessage="1" showErrorMessage="1" sqref="B193">
      <formula1>"Fraction,Number"</formula1>
    </dataValidation>
    <dataValidation type="list" showInputMessage="1" showErrorMessage="1" sqref="B194">
      <formula1>"Fraction,Number"</formula1>
    </dataValidation>
    <dataValidation type="list" showInputMessage="1" showErrorMessage="1" sqref="B195">
      <formula1>"Fraction,Number"</formula1>
    </dataValidation>
    <dataValidation type="list" showInputMessage="1" showErrorMessage="1" sqref="B196">
      <formula1>"Fraction,Number"</formula1>
    </dataValidation>
    <dataValidation type="list" showInputMessage="1" showErrorMessage="1" sqref="B197">
      <formula1>"Fraction,Number"</formula1>
    </dataValidation>
    <dataValidation type="list" showInputMessage="1" showErrorMessage="1" sqref="B200">
      <formula1>"Fraction,Number"</formula1>
    </dataValidation>
    <dataValidation type="list" showInputMessage="1" showErrorMessage="1" sqref="B201">
      <formula1>"Fraction,Number"</formula1>
    </dataValidation>
    <dataValidation type="list" showInputMessage="1" showErrorMessage="1" sqref="B202">
      <formula1>"Fraction,Number"</formula1>
    </dataValidation>
    <dataValidation type="list" showInputMessage="1" showErrorMessage="1" sqref="B203">
      <formula1>"Fraction,Number"</formula1>
    </dataValidation>
    <dataValidation type="list" showInputMessage="1" showErrorMessage="1" sqref="B204">
      <formula1>"Fraction,Number"</formula1>
    </dataValidation>
    <dataValidation type="list" showInputMessage="1" showErrorMessage="1" sqref="B205">
      <formula1>"Fraction,Number"</formula1>
    </dataValidation>
    <dataValidation type="list" showInputMessage="1" showErrorMessage="1" sqref="B206">
      <formula1>"Fraction,Number"</formula1>
    </dataValidation>
    <dataValidation type="list" showInputMessage="1" showErrorMessage="1" sqref="B209">
      <formula1>"Fraction,Number"</formula1>
    </dataValidation>
    <dataValidation type="list" showInputMessage="1" showErrorMessage="1" sqref="B210">
      <formula1>"Fraction,Number"</formula1>
    </dataValidation>
    <dataValidation type="list" showInputMessage="1" showErrorMessage="1" sqref="B211">
      <formula1>"Fraction,Number"</formula1>
    </dataValidation>
    <dataValidation type="list" showInputMessage="1" showErrorMessage="1" sqref="B212">
      <formula1>"Fraction,Number"</formula1>
    </dataValidation>
    <dataValidation type="list" showInputMessage="1" showErrorMessage="1" sqref="B213">
      <formula1>"Fraction,Number"</formula1>
    </dataValidation>
    <dataValidation type="list" showInputMessage="1" showErrorMessage="1" sqref="B214">
      <formula1>"Fraction,Number"</formula1>
    </dataValidation>
    <dataValidation type="list" showInputMessage="1" showErrorMessage="1" sqref="B215">
      <formula1>"Fraction,Number"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4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27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IF(SUMPRODUCT(--(E2:T2&lt;&gt;""))=0,0.220000,"N.A.")</f>
        <v>0.22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IF(SUMPRODUCT(--(E3:T3&lt;&gt;""))=0,0.220000,"N.A.")</f>
        <v>0.22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IF(SUMPRODUCT(--(E4:T4&lt;&gt;""))=0,0.220000,"N.A.")</f>
        <v>0.22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IF(SUMPRODUCT(--(E5:T5&lt;&gt;""))=0,0.220000,"N.A.")</f>
        <v>0.22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IF(SUMPRODUCT(--(E6:T6&lt;&gt;""))=0,0.220000,"N.A.")</f>
        <v>0.22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IF(SUMPRODUCT(--(E7:T7&lt;&gt;""))=0,0.220000,"N.A.")</f>
        <v>0.22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IF(SUMPRODUCT(--(E8:T8&lt;&gt;""))=0,0.220000,"N.A.")</f>
        <v>0.22</v>
      </c>
      <c r="D8" t="s">
        <v>20</v>
      </c>
    </row>
    <row r="10" spans="1:20">
      <c r="A10" t="s">
        <v>28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IF(SUMPRODUCT(--(E17:T17&lt;&gt;""))=0,0.000000,"N.A.")</f>
        <v>0.0</v>
      </c>
      <c r="D17" t="s">
        <v>20</v>
      </c>
    </row>
    <row r="19" spans="1:20">
      <c r="A19" t="s">
        <v>29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IF(SUMPRODUCT(--(E26:T26&lt;&gt;""))=0,0.000000,"N.A.")</f>
        <v>0.0</v>
      </c>
      <c r="D26" t="s">
        <v>20</v>
      </c>
    </row>
    <row r="28" spans="1:20">
      <c r="A28" t="s">
        <v>78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IF(SUMPRODUCT(--(E29:T29&lt;&gt;""))=0,0.500000,"N.A.")</f>
        <v>0.5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IF(SUMPRODUCT(--(E30:T30&lt;&gt;""))=0,0.500000,"N.A.")</f>
        <v>0.5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IF(SUMPRODUCT(--(E31:T31&lt;&gt;""))=0,0.500000,"N.A.")</f>
        <v>0.5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IF(SUMPRODUCT(--(E32:T32&lt;&gt;""))=0,0.500000,"N.A.")</f>
        <v>0.5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IF(SUMPRODUCT(--(E33:T33&lt;&gt;""))=0,0.500000,"N.A.")</f>
        <v>0.5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IF(SUMPRODUCT(--(E34:T34&lt;&gt;""))=0,0.500000,"N.A.")</f>
        <v>0.5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IF(SUMPRODUCT(--(E35:T35&lt;&gt;""))=0,0.500000,"N.A.")</f>
        <v>0.5</v>
      </c>
      <c r="D35" t="s">
        <v>20</v>
      </c>
    </row>
    <row r="37" spans="1:20">
      <c r="A37" t="s">
        <v>79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18</v>
      </c>
      <c r="C38">
        <f>IF(SUMPRODUCT(--(E38:T38&lt;&gt;""))=0,0.500000,"N.A.")</f>
        <v>0.5</v>
      </c>
      <c r="D38" t="s">
        <v>20</v>
      </c>
    </row>
    <row r="39" spans="1:20">
      <c r="A39" t="str">
        <f>'Population Definitions'!$A$3</f>
        <v>Population 2</v>
      </c>
      <c r="B39" t="s">
        <v>18</v>
      </c>
      <c r="C39">
        <f>IF(SUMPRODUCT(--(E39:T39&lt;&gt;""))=0,0.500000,"N.A.")</f>
        <v>0.5</v>
      </c>
      <c r="D39" t="s">
        <v>20</v>
      </c>
    </row>
    <row r="40" spans="1:20">
      <c r="A40" t="str">
        <f>'Population Definitions'!$A$4</f>
        <v>Population 3</v>
      </c>
      <c r="B40" t="s">
        <v>18</v>
      </c>
      <c r="C40">
        <f>IF(SUMPRODUCT(--(E40:T40&lt;&gt;""))=0,0.500000,"N.A.")</f>
        <v>0.5</v>
      </c>
      <c r="D40" t="s">
        <v>20</v>
      </c>
    </row>
    <row r="41" spans="1:20">
      <c r="A41" t="str">
        <f>'Population Definitions'!$A$5</f>
        <v>Population 4</v>
      </c>
      <c r="B41" t="s">
        <v>18</v>
      </c>
      <c r="C41">
        <f>IF(SUMPRODUCT(--(E41:T41&lt;&gt;""))=0,0.500000,"N.A.")</f>
        <v>0.5</v>
      </c>
      <c r="D41" t="s">
        <v>20</v>
      </c>
    </row>
    <row r="42" spans="1:20">
      <c r="A42" t="str">
        <f>'Population Definitions'!$A$6</f>
        <v>Population 5</v>
      </c>
      <c r="B42" t="s">
        <v>18</v>
      </c>
      <c r="C42">
        <f>IF(SUMPRODUCT(--(E42:T42&lt;&gt;""))=0,0.500000,"N.A.")</f>
        <v>0.5</v>
      </c>
      <c r="D42" t="s">
        <v>20</v>
      </c>
    </row>
    <row r="43" spans="1:20">
      <c r="A43" t="str">
        <f>'Population Definitions'!$A$7</f>
        <v>Population 6</v>
      </c>
      <c r="B43" t="s">
        <v>18</v>
      </c>
      <c r="C43">
        <f>IF(SUMPRODUCT(--(E43:T43&lt;&gt;""))=0,0.500000,"N.A.")</f>
        <v>0.5</v>
      </c>
      <c r="D43" t="s">
        <v>20</v>
      </c>
    </row>
    <row r="44" spans="1:20">
      <c r="A44" t="str">
        <f>'Population Definitions'!$A$8</f>
        <v>Population 7</v>
      </c>
      <c r="B44" t="s">
        <v>18</v>
      </c>
      <c r="C44">
        <f>IF(SUMPRODUCT(--(E44:T44&lt;&gt;""))=0,0.500000,"N.A.")</f>
        <v>0.5</v>
      </c>
      <c r="D44" t="s">
        <v>20</v>
      </c>
    </row>
    <row r="46" spans="1:20">
      <c r="A46" t="s">
        <v>80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IF(SUMPRODUCT(--(E47:T47&lt;&gt;""))=0,4.000000,"N.A.")</f>
        <v>4.0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IF(SUMPRODUCT(--(E48:T48&lt;&gt;""))=0,4.000000,"N.A.")</f>
        <v>4.0</v>
      </c>
      <c r="D48" t="s">
        <v>20</v>
      </c>
    </row>
    <row r="49" spans="1:20">
      <c r="A49" t="str">
        <f>'Population Definitions'!$A$4</f>
        <v>Population 3</v>
      </c>
      <c r="B49" t="s">
        <v>19</v>
      </c>
      <c r="C49">
        <f>IF(SUMPRODUCT(--(E49:T49&lt;&gt;""))=0,4.000000,"N.A.")</f>
        <v>4.0</v>
      </c>
      <c r="D49" t="s">
        <v>20</v>
      </c>
    </row>
    <row r="50" spans="1:20">
      <c r="A50" t="str">
        <f>'Population Definitions'!$A$5</f>
        <v>Population 4</v>
      </c>
      <c r="B50" t="s">
        <v>19</v>
      </c>
      <c r="C50">
        <f>IF(SUMPRODUCT(--(E50:T50&lt;&gt;""))=0,4.000000,"N.A.")</f>
        <v>4.0</v>
      </c>
      <c r="D50" t="s">
        <v>20</v>
      </c>
    </row>
    <row r="51" spans="1:20">
      <c r="A51" t="str">
        <f>'Population Definitions'!$A$6</f>
        <v>Population 5</v>
      </c>
      <c r="B51" t="s">
        <v>19</v>
      </c>
      <c r="C51">
        <f>IF(SUMPRODUCT(--(E51:T51&lt;&gt;""))=0,4.000000,"N.A.")</f>
        <v>4.0</v>
      </c>
      <c r="D51" t="s">
        <v>20</v>
      </c>
    </row>
    <row r="52" spans="1:20">
      <c r="A52" t="str">
        <f>'Population Definitions'!$A$7</f>
        <v>Population 6</v>
      </c>
      <c r="B52" t="s">
        <v>19</v>
      </c>
      <c r="C52">
        <f>IF(SUMPRODUCT(--(E52:T52&lt;&gt;""))=0,4.000000,"N.A.")</f>
        <v>4.0</v>
      </c>
      <c r="D52" t="s">
        <v>20</v>
      </c>
    </row>
    <row r="53" spans="1:20">
      <c r="A53" t="str">
        <f>'Population Definitions'!$A$8</f>
        <v>Population 7</v>
      </c>
      <c r="B53" t="s">
        <v>19</v>
      </c>
      <c r="C53">
        <f>IF(SUMPRODUCT(--(E53:T53&lt;&gt;""))=0,4.000000,"N.A.")</f>
        <v>4.0</v>
      </c>
      <c r="D53" t="s">
        <v>20</v>
      </c>
    </row>
    <row r="55" spans="1:20">
      <c r="A55" t="s">
        <v>81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18</v>
      </c>
      <c r="C56">
        <f>IF(SUMPRODUCT(--(E56:T56&lt;&gt;""))=0,0.001000,"N.A.")</f>
        <v>0.001</v>
      </c>
      <c r="D56" t="s">
        <v>20</v>
      </c>
    </row>
    <row r="57" spans="1:20">
      <c r="A57" t="str">
        <f>'Population Definitions'!$A$3</f>
        <v>Population 2</v>
      </c>
      <c r="B57" t="s">
        <v>18</v>
      </c>
      <c r="C57">
        <f>IF(SUMPRODUCT(--(E57:T57&lt;&gt;""))=0,0.001000,"N.A.")</f>
        <v>0.001</v>
      </c>
      <c r="D57" t="s">
        <v>20</v>
      </c>
    </row>
    <row r="58" spans="1:20">
      <c r="A58" t="str">
        <f>'Population Definitions'!$A$4</f>
        <v>Population 3</v>
      </c>
      <c r="B58" t="s">
        <v>18</v>
      </c>
      <c r="C58">
        <f>IF(SUMPRODUCT(--(E58:T58&lt;&gt;""))=0,0.001000,"N.A.")</f>
        <v>0.001</v>
      </c>
      <c r="D58" t="s">
        <v>20</v>
      </c>
    </row>
    <row r="59" spans="1:20">
      <c r="A59" t="str">
        <f>'Population Definitions'!$A$5</f>
        <v>Population 4</v>
      </c>
      <c r="B59" t="s">
        <v>18</v>
      </c>
      <c r="C59">
        <f>IF(SUMPRODUCT(--(E59:T59&lt;&gt;""))=0,0.001000,"N.A.")</f>
        <v>0.001</v>
      </c>
      <c r="D59" t="s">
        <v>20</v>
      </c>
    </row>
    <row r="60" spans="1:20">
      <c r="A60" t="str">
        <f>'Population Definitions'!$A$6</f>
        <v>Population 5</v>
      </c>
      <c r="B60" t="s">
        <v>18</v>
      </c>
      <c r="C60">
        <f>IF(SUMPRODUCT(--(E60:T60&lt;&gt;""))=0,0.001000,"N.A.")</f>
        <v>0.001</v>
      </c>
      <c r="D60" t="s">
        <v>20</v>
      </c>
    </row>
    <row r="61" spans="1:20">
      <c r="A61" t="str">
        <f>'Population Definitions'!$A$7</f>
        <v>Population 6</v>
      </c>
      <c r="B61" t="s">
        <v>18</v>
      </c>
      <c r="C61">
        <f>IF(SUMPRODUCT(--(E61:T61&lt;&gt;""))=0,0.001000,"N.A.")</f>
        <v>0.001</v>
      </c>
      <c r="D61" t="s">
        <v>20</v>
      </c>
    </row>
    <row r="62" spans="1:20">
      <c r="A62" t="str">
        <f>'Population Definitions'!$A$8</f>
        <v>Population 7</v>
      </c>
      <c r="B62" t="s">
        <v>18</v>
      </c>
      <c r="C62">
        <f>IF(SUMPRODUCT(--(E62:T62&lt;&gt;""))=0,0.001000,"N.A.")</f>
        <v>0.001</v>
      </c>
      <c r="D62" t="s">
        <v>20</v>
      </c>
    </row>
    <row r="64" spans="1:20">
      <c r="A64" t="s">
        <v>82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18</v>
      </c>
      <c r="C65">
        <f>IF(SUMPRODUCT(--(E65:T65&lt;&gt;""))=0,0.090000,"N.A.")</f>
        <v>0.09</v>
      </c>
      <c r="D65" t="s">
        <v>20</v>
      </c>
    </row>
    <row r="66" spans="1:20">
      <c r="A66" t="str">
        <f>'Population Definitions'!$A$3</f>
        <v>Population 2</v>
      </c>
      <c r="B66" t="s">
        <v>18</v>
      </c>
      <c r="C66">
        <f>IF(SUMPRODUCT(--(E66:T66&lt;&gt;""))=0,0.090000,"N.A.")</f>
        <v>0.09</v>
      </c>
      <c r="D66" t="s">
        <v>20</v>
      </c>
    </row>
    <row r="67" spans="1:20">
      <c r="A67" t="str">
        <f>'Population Definitions'!$A$4</f>
        <v>Population 3</v>
      </c>
      <c r="B67" t="s">
        <v>18</v>
      </c>
      <c r="C67">
        <f>IF(SUMPRODUCT(--(E67:T67&lt;&gt;""))=0,0.090000,"N.A.")</f>
        <v>0.09</v>
      </c>
      <c r="D67" t="s">
        <v>20</v>
      </c>
    </row>
    <row r="68" spans="1:20">
      <c r="A68" t="str">
        <f>'Population Definitions'!$A$5</f>
        <v>Population 4</v>
      </c>
      <c r="B68" t="s">
        <v>18</v>
      </c>
      <c r="C68">
        <f>IF(SUMPRODUCT(--(E68:T68&lt;&gt;""))=0,0.090000,"N.A.")</f>
        <v>0.09</v>
      </c>
      <c r="D68" t="s">
        <v>20</v>
      </c>
    </row>
    <row r="69" spans="1:20">
      <c r="A69" t="str">
        <f>'Population Definitions'!$A$6</f>
        <v>Population 5</v>
      </c>
      <c r="B69" t="s">
        <v>18</v>
      </c>
      <c r="C69">
        <f>IF(SUMPRODUCT(--(E69:T69&lt;&gt;""))=0,0.090000,"N.A.")</f>
        <v>0.09</v>
      </c>
      <c r="D69" t="s">
        <v>20</v>
      </c>
    </row>
    <row r="70" spans="1:20">
      <c r="A70" t="str">
        <f>'Population Definitions'!$A$7</f>
        <v>Population 6</v>
      </c>
      <c r="B70" t="s">
        <v>18</v>
      </c>
      <c r="C70">
        <f>IF(SUMPRODUCT(--(E70:T70&lt;&gt;""))=0,0.090000,"N.A.")</f>
        <v>0.09</v>
      </c>
      <c r="D70" t="s">
        <v>20</v>
      </c>
    </row>
    <row r="71" spans="1:20">
      <c r="A71" t="str">
        <f>'Population Definitions'!$A$8</f>
        <v>Population 7</v>
      </c>
      <c r="B71" t="s">
        <v>18</v>
      </c>
      <c r="C71">
        <f>IF(SUMPRODUCT(--(E71:T71&lt;&gt;""))=0,0.090000,"N.A.")</f>
        <v>0.09</v>
      </c>
      <c r="D71" t="s">
        <v>20</v>
      </c>
    </row>
    <row r="73" spans="1:20">
      <c r="A73" t="s">
        <v>83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18</v>
      </c>
      <c r="C74">
        <f>IF(SUMPRODUCT(--(E74:T74&lt;&gt;""))=0,0.115000,"N.A.")</f>
        <v>0.115</v>
      </c>
      <c r="D74" t="s">
        <v>20</v>
      </c>
    </row>
    <row r="75" spans="1:20">
      <c r="A75" t="str">
        <f>'Population Definitions'!$A$3</f>
        <v>Population 2</v>
      </c>
      <c r="B75" t="s">
        <v>18</v>
      </c>
      <c r="C75">
        <f>IF(SUMPRODUCT(--(E75:T75&lt;&gt;""))=0,0.115000,"N.A.")</f>
        <v>0.115</v>
      </c>
      <c r="D75" t="s">
        <v>20</v>
      </c>
    </row>
    <row r="76" spans="1:20">
      <c r="A76" t="str">
        <f>'Population Definitions'!$A$4</f>
        <v>Population 3</v>
      </c>
      <c r="B76" t="s">
        <v>18</v>
      </c>
      <c r="C76">
        <f>IF(SUMPRODUCT(--(E76:T76&lt;&gt;""))=0,0.115000,"N.A.")</f>
        <v>0.115</v>
      </c>
      <c r="D76" t="s">
        <v>20</v>
      </c>
    </row>
    <row r="77" spans="1:20">
      <c r="A77" t="str">
        <f>'Population Definitions'!$A$5</f>
        <v>Population 4</v>
      </c>
      <c r="B77" t="s">
        <v>18</v>
      </c>
      <c r="C77">
        <f>IF(SUMPRODUCT(--(E77:T77&lt;&gt;""))=0,0.115000,"N.A.")</f>
        <v>0.115</v>
      </c>
      <c r="D77" t="s">
        <v>20</v>
      </c>
    </row>
    <row r="78" spans="1:20">
      <c r="A78" t="str">
        <f>'Population Definitions'!$A$6</f>
        <v>Population 5</v>
      </c>
      <c r="B78" t="s">
        <v>18</v>
      </c>
      <c r="C78">
        <f>IF(SUMPRODUCT(--(E78:T78&lt;&gt;""))=0,0.115000,"N.A.")</f>
        <v>0.115</v>
      </c>
      <c r="D78" t="s">
        <v>20</v>
      </c>
    </row>
    <row r="79" spans="1:20">
      <c r="A79" t="str">
        <f>'Population Definitions'!$A$7</f>
        <v>Population 6</v>
      </c>
      <c r="B79" t="s">
        <v>18</v>
      </c>
      <c r="C79">
        <f>IF(SUMPRODUCT(--(E79:T79&lt;&gt;""))=0,0.115000,"N.A.")</f>
        <v>0.115</v>
      </c>
      <c r="D79" t="s">
        <v>20</v>
      </c>
    </row>
    <row r="80" spans="1:20">
      <c r="A80" t="str">
        <f>'Population Definitions'!$A$8</f>
        <v>Population 7</v>
      </c>
      <c r="B80" t="s">
        <v>18</v>
      </c>
      <c r="C80">
        <f>IF(SUMPRODUCT(--(E80:T80&lt;&gt;""))=0,0.115000,"N.A.")</f>
        <v>0.115</v>
      </c>
      <c r="D80" t="s">
        <v>20</v>
      </c>
    </row>
    <row r="82" spans="1:20">
      <c r="A82" t="s">
        <v>84</v>
      </c>
      <c r="B82" t="s">
        <v>16</v>
      </c>
      <c r="C82" t="s">
        <v>17</v>
      </c>
      <c r="E82">
        <v>2000</v>
      </c>
      <c r="F82">
        <v>2001</v>
      </c>
      <c r="G82">
        <v>2002</v>
      </c>
      <c r="H82">
        <v>2003</v>
      </c>
      <c r="I82">
        <v>2004</v>
      </c>
      <c r="J82">
        <v>2005</v>
      </c>
      <c r="K82">
        <v>2006</v>
      </c>
      <c r="L82">
        <v>2007</v>
      </c>
      <c r="M82">
        <v>2008</v>
      </c>
      <c r="N82">
        <v>2009</v>
      </c>
      <c r="O82">
        <v>2010</v>
      </c>
      <c r="P82">
        <v>2011</v>
      </c>
      <c r="Q82">
        <v>2012</v>
      </c>
      <c r="R82">
        <v>2013</v>
      </c>
      <c r="S82">
        <v>2014</v>
      </c>
      <c r="T82">
        <v>2015</v>
      </c>
    </row>
    <row r="83" spans="1:20">
      <c r="A83" t="str">
        <f>'Population Definitions'!$A$2</f>
        <v>Population 1</v>
      </c>
      <c r="B83" t="s">
        <v>18</v>
      </c>
      <c r="C83">
        <f>IF(SUMPRODUCT(--(E83:T83&lt;&gt;""))=0,0.000000,"N.A.")</f>
        <v>0.0</v>
      </c>
      <c r="D83" t="s">
        <v>20</v>
      </c>
    </row>
    <row r="84" spans="1:20">
      <c r="A84" t="str">
        <f>'Population Definitions'!$A$3</f>
        <v>Population 2</v>
      </c>
      <c r="B84" t="s">
        <v>18</v>
      </c>
      <c r="C84">
        <f>IF(SUMPRODUCT(--(E84:T84&lt;&gt;""))=0,0.000000,"N.A.")</f>
        <v>0.0</v>
      </c>
      <c r="D84" t="s">
        <v>20</v>
      </c>
    </row>
    <row r="85" spans="1:20">
      <c r="A85" t="str">
        <f>'Population Definitions'!$A$4</f>
        <v>Population 3</v>
      </c>
      <c r="B85" t="s">
        <v>18</v>
      </c>
      <c r="C85">
        <f>IF(SUMPRODUCT(--(E85:T85&lt;&gt;""))=0,0.000000,"N.A.")</f>
        <v>0.0</v>
      </c>
      <c r="D85" t="s">
        <v>20</v>
      </c>
    </row>
    <row r="86" spans="1:20">
      <c r="A86" t="str">
        <f>'Population Definitions'!$A$5</f>
        <v>Population 4</v>
      </c>
      <c r="B86" t="s">
        <v>18</v>
      </c>
      <c r="C86">
        <f>IF(SUMPRODUCT(--(E86:T86&lt;&gt;""))=0,0.000000,"N.A.")</f>
        <v>0.0</v>
      </c>
      <c r="D86" t="s">
        <v>20</v>
      </c>
    </row>
    <row r="87" spans="1:20">
      <c r="A87" t="str">
        <f>'Population Definitions'!$A$6</f>
        <v>Population 5</v>
      </c>
      <c r="B87" t="s">
        <v>18</v>
      </c>
      <c r="C87">
        <f>IF(SUMPRODUCT(--(E87:T87&lt;&gt;""))=0,0.000000,"N.A.")</f>
        <v>0.0</v>
      </c>
      <c r="D87" t="s">
        <v>20</v>
      </c>
    </row>
    <row r="88" spans="1:20">
      <c r="A88" t="str">
        <f>'Population Definitions'!$A$7</f>
        <v>Population 6</v>
      </c>
      <c r="B88" t="s">
        <v>18</v>
      </c>
      <c r="C88">
        <f>IF(SUMPRODUCT(--(E88:T88&lt;&gt;""))=0,0.000000,"N.A.")</f>
        <v>0.0</v>
      </c>
      <c r="D88" t="s">
        <v>20</v>
      </c>
    </row>
    <row r="89" spans="1:20">
      <c r="A89" t="str">
        <f>'Population Definitions'!$A$8</f>
        <v>Population 7</v>
      </c>
      <c r="B89" t="s">
        <v>18</v>
      </c>
      <c r="C89">
        <f>IF(SUMPRODUCT(--(E89:T89&lt;&gt;""))=0,0.000000,"N.A.")</f>
        <v>0.0</v>
      </c>
      <c r="D89" t="s">
        <v>20</v>
      </c>
    </row>
    <row r="91" spans="1:20">
      <c r="A91" t="s">
        <v>85</v>
      </c>
      <c r="B91" t="s">
        <v>16</v>
      </c>
      <c r="C91" t="s">
        <v>17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</row>
    <row r="92" spans="1:20">
      <c r="A92" t="str">
        <f>'Population Definitions'!$A$2</f>
        <v>Population 1</v>
      </c>
      <c r="B92" t="s">
        <v>18</v>
      </c>
      <c r="C92">
        <f>IF(SUMPRODUCT(--(E92:T92&lt;&gt;""))=0,0.000000,"N.A.")</f>
        <v>0.0</v>
      </c>
      <c r="D92" t="s">
        <v>20</v>
      </c>
    </row>
    <row r="93" spans="1:20">
      <c r="A93" t="str">
        <f>'Population Definitions'!$A$3</f>
        <v>Population 2</v>
      </c>
      <c r="B93" t="s">
        <v>18</v>
      </c>
      <c r="C93">
        <f>IF(SUMPRODUCT(--(E93:T93&lt;&gt;""))=0,0.000000,"N.A.")</f>
        <v>0.0</v>
      </c>
      <c r="D93" t="s">
        <v>20</v>
      </c>
    </row>
    <row r="94" spans="1:20">
      <c r="A94" t="str">
        <f>'Population Definitions'!$A$4</f>
        <v>Population 3</v>
      </c>
      <c r="B94" t="s">
        <v>18</v>
      </c>
      <c r="C94">
        <f>IF(SUMPRODUCT(--(E94:T94&lt;&gt;""))=0,0.000000,"N.A.")</f>
        <v>0.0</v>
      </c>
      <c r="D94" t="s">
        <v>20</v>
      </c>
    </row>
    <row r="95" spans="1:20">
      <c r="A95" t="str">
        <f>'Population Definitions'!$A$5</f>
        <v>Population 4</v>
      </c>
      <c r="B95" t="s">
        <v>18</v>
      </c>
      <c r="C95">
        <f>IF(SUMPRODUCT(--(E95:T95&lt;&gt;""))=0,0.000000,"N.A.")</f>
        <v>0.0</v>
      </c>
      <c r="D95" t="s">
        <v>20</v>
      </c>
    </row>
    <row r="96" spans="1:20">
      <c r="A96" t="str">
        <f>'Population Definitions'!$A$6</f>
        <v>Population 5</v>
      </c>
      <c r="B96" t="s">
        <v>18</v>
      </c>
      <c r="C96">
        <f>IF(SUMPRODUCT(--(E96:T96&lt;&gt;""))=0,0.000000,"N.A.")</f>
        <v>0.0</v>
      </c>
      <c r="D96" t="s">
        <v>20</v>
      </c>
    </row>
    <row r="97" spans="1:20">
      <c r="A97" t="str">
        <f>'Population Definitions'!$A$7</f>
        <v>Population 6</v>
      </c>
      <c r="B97" t="s">
        <v>18</v>
      </c>
      <c r="C97">
        <f>IF(SUMPRODUCT(--(E97:T97&lt;&gt;""))=0,0.000000,"N.A.")</f>
        <v>0.0</v>
      </c>
      <c r="D97" t="s">
        <v>20</v>
      </c>
    </row>
    <row r="98" spans="1:20">
      <c r="A98" t="str">
        <f>'Population Definitions'!$A$8</f>
        <v>Population 7</v>
      </c>
      <c r="B98" t="s">
        <v>18</v>
      </c>
      <c r="C98">
        <f>IF(SUMPRODUCT(--(E98:T98&lt;&gt;""))=0,0.000000,"N.A.")</f>
        <v>0.0</v>
      </c>
      <c r="D98" t="s">
        <v>20</v>
      </c>
    </row>
    <row r="100" spans="1:20">
      <c r="A100" t="s">
        <v>86</v>
      </c>
      <c r="B100" t="s">
        <v>16</v>
      </c>
      <c r="C100" t="s">
        <v>17</v>
      </c>
      <c r="E100">
        <v>2000</v>
      </c>
      <c r="F100">
        <v>2001</v>
      </c>
      <c r="G100">
        <v>2002</v>
      </c>
      <c r="H100">
        <v>2003</v>
      </c>
      <c r="I100">
        <v>2004</v>
      </c>
      <c r="J100">
        <v>2005</v>
      </c>
      <c r="K100">
        <v>2006</v>
      </c>
      <c r="L100">
        <v>2007</v>
      </c>
      <c r="M100">
        <v>2008</v>
      </c>
      <c r="N100">
        <v>2009</v>
      </c>
      <c r="O100">
        <v>2010</v>
      </c>
      <c r="P100">
        <v>2011</v>
      </c>
      <c r="Q100">
        <v>2012</v>
      </c>
      <c r="R100">
        <v>2013</v>
      </c>
      <c r="S100">
        <v>2014</v>
      </c>
      <c r="T100">
        <v>2015</v>
      </c>
    </row>
    <row r="101" spans="1:20">
      <c r="A101" t="str">
        <f>'Population Definitions'!$A$2</f>
        <v>Population 1</v>
      </c>
      <c r="B101" t="s">
        <v>18</v>
      </c>
      <c r="C101">
        <f>IF(SUMPRODUCT(--(E101:T101&lt;&gt;""))=0,0.000000,"N.A.")</f>
        <v>0.0</v>
      </c>
      <c r="D101" t="s">
        <v>20</v>
      </c>
    </row>
    <row r="102" spans="1:20">
      <c r="A102" t="str">
        <f>'Population Definitions'!$A$3</f>
        <v>Population 2</v>
      </c>
      <c r="B102" t="s">
        <v>18</v>
      </c>
      <c r="C102">
        <f>IF(SUMPRODUCT(--(E102:T102&lt;&gt;""))=0,0.000000,"N.A.")</f>
        <v>0.0</v>
      </c>
      <c r="D102" t="s">
        <v>20</v>
      </c>
    </row>
    <row r="103" spans="1:20">
      <c r="A103" t="str">
        <f>'Population Definitions'!$A$4</f>
        <v>Population 3</v>
      </c>
      <c r="B103" t="s">
        <v>18</v>
      </c>
      <c r="C103">
        <f>IF(SUMPRODUCT(--(E103:T103&lt;&gt;""))=0,0.000000,"N.A.")</f>
        <v>0.0</v>
      </c>
      <c r="D103" t="s">
        <v>20</v>
      </c>
    </row>
    <row r="104" spans="1:20">
      <c r="A104" t="str">
        <f>'Population Definitions'!$A$5</f>
        <v>Population 4</v>
      </c>
      <c r="B104" t="s">
        <v>18</v>
      </c>
      <c r="C104">
        <f>IF(SUMPRODUCT(--(E104:T104&lt;&gt;""))=0,0.000000,"N.A.")</f>
        <v>0.0</v>
      </c>
      <c r="D104" t="s">
        <v>20</v>
      </c>
    </row>
    <row r="105" spans="1:20">
      <c r="A105" t="str">
        <f>'Population Definitions'!$A$6</f>
        <v>Population 5</v>
      </c>
      <c r="B105" t="s">
        <v>18</v>
      </c>
      <c r="C105">
        <f>IF(SUMPRODUCT(--(E105:T105&lt;&gt;""))=0,0.000000,"N.A.")</f>
        <v>0.0</v>
      </c>
      <c r="D105" t="s">
        <v>20</v>
      </c>
    </row>
    <row r="106" spans="1:20">
      <c r="A106" t="str">
        <f>'Population Definitions'!$A$7</f>
        <v>Population 6</v>
      </c>
      <c r="B106" t="s">
        <v>18</v>
      </c>
      <c r="C106">
        <f>IF(SUMPRODUCT(--(E106:T106&lt;&gt;""))=0,0.000000,"N.A.")</f>
        <v>0.0</v>
      </c>
      <c r="D106" t="s">
        <v>20</v>
      </c>
    </row>
    <row r="107" spans="1:20">
      <c r="A107" t="str">
        <f>'Population Definitions'!$A$8</f>
        <v>Population 7</v>
      </c>
      <c r="B107" t="s">
        <v>18</v>
      </c>
      <c r="C107">
        <f>IF(SUMPRODUCT(--(E107:T107&lt;&gt;""))=0,0.000000,"N.A.")</f>
        <v>0.0</v>
      </c>
      <c r="D107" t="s">
        <v>20</v>
      </c>
    </row>
    <row r="109" spans="1:20">
      <c r="A109" t="s">
        <v>87</v>
      </c>
      <c r="B109" t="s">
        <v>16</v>
      </c>
      <c r="C109" t="s">
        <v>17</v>
      </c>
      <c r="E109">
        <v>2000</v>
      </c>
      <c r="F109">
        <v>2001</v>
      </c>
      <c r="G109">
        <v>2002</v>
      </c>
      <c r="H109">
        <v>2003</v>
      </c>
      <c r="I109">
        <v>2004</v>
      </c>
      <c r="J109">
        <v>2005</v>
      </c>
      <c r="K109">
        <v>2006</v>
      </c>
      <c r="L109">
        <v>2007</v>
      </c>
      <c r="M109">
        <v>2008</v>
      </c>
      <c r="N109">
        <v>2009</v>
      </c>
      <c r="O109">
        <v>2010</v>
      </c>
      <c r="P109">
        <v>2011</v>
      </c>
      <c r="Q109">
        <v>2012</v>
      </c>
      <c r="R109">
        <v>2013</v>
      </c>
      <c r="S109">
        <v>2014</v>
      </c>
      <c r="T109">
        <v>2015</v>
      </c>
    </row>
    <row r="110" spans="1:20">
      <c r="A110" t="str">
        <f>'Population Definitions'!$A$2</f>
        <v>Population 1</v>
      </c>
      <c r="B110" t="s">
        <v>18</v>
      </c>
      <c r="C110">
        <f>IF(SUMPRODUCT(--(E110:T110&lt;&gt;""))=0,0.000000,"N.A.")</f>
        <v>0.0</v>
      </c>
      <c r="D110" t="s">
        <v>20</v>
      </c>
    </row>
    <row r="111" spans="1:20">
      <c r="A111" t="str">
        <f>'Population Definitions'!$A$3</f>
        <v>Population 2</v>
      </c>
      <c r="B111" t="s">
        <v>18</v>
      </c>
      <c r="C111">
        <f>IF(SUMPRODUCT(--(E111:T111&lt;&gt;""))=0,0.000000,"N.A.")</f>
        <v>0.0</v>
      </c>
      <c r="D111" t="s">
        <v>20</v>
      </c>
    </row>
    <row r="112" spans="1:20">
      <c r="A112" t="str">
        <f>'Population Definitions'!$A$4</f>
        <v>Population 3</v>
      </c>
      <c r="B112" t="s">
        <v>18</v>
      </c>
      <c r="C112">
        <f>IF(SUMPRODUCT(--(E112:T112&lt;&gt;""))=0,0.000000,"N.A.")</f>
        <v>0.0</v>
      </c>
      <c r="D112" t="s">
        <v>20</v>
      </c>
    </row>
    <row r="113" spans="1:20">
      <c r="A113" t="str">
        <f>'Population Definitions'!$A$5</f>
        <v>Population 4</v>
      </c>
      <c r="B113" t="s">
        <v>18</v>
      </c>
      <c r="C113">
        <f>IF(SUMPRODUCT(--(E113:T113&lt;&gt;""))=0,0.000000,"N.A.")</f>
        <v>0.0</v>
      </c>
      <c r="D113" t="s">
        <v>20</v>
      </c>
    </row>
    <row r="114" spans="1:20">
      <c r="A114" t="str">
        <f>'Population Definitions'!$A$6</f>
        <v>Population 5</v>
      </c>
      <c r="B114" t="s">
        <v>18</v>
      </c>
      <c r="C114">
        <f>IF(SUMPRODUCT(--(E114:T114&lt;&gt;""))=0,0.000000,"N.A.")</f>
        <v>0.0</v>
      </c>
      <c r="D114" t="s">
        <v>20</v>
      </c>
    </row>
    <row r="115" spans="1:20">
      <c r="A115" t="str">
        <f>'Population Definitions'!$A$7</f>
        <v>Population 6</v>
      </c>
      <c r="B115" t="s">
        <v>18</v>
      </c>
      <c r="C115">
        <f>IF(SUMPRODUCT(--(E115:T115&lt;&gt;""))=0,0.000000,"N.A.")</f>
        <v>0.0</v>
      </c>
      <c r="D115" t="s">
        <v>20</v>
      </c>
    </row>
    <row r="116" spans="1:20">
      <c r="A116" t="str">
        <f>'Population Definitions'!$A$8</f>
        <v>Population 7</v>
      </c>
      <c r="B116" t="s">
        <v>18</v>
      </c>
      <c r="C116">
        <f>IF(SUMPRODUCT(--(E116:T116&lt;&gt;""))=0,0.000000,"N.A.")</f>
        <v>0.0</v>
      </c>
      <c r="D116" t="s">
        <v>20</v>
      </c>
    </row>
    <row r="118" spans="1:20">
      <c r="A118" t="s">
        <v>88</v>
      </c>
      <c r="B118" t="s">
        <v>16</v>
      </c>
      <c r="C118" t="s">
        <v>17</v>
      </c>
      <c r="E118">
        <v>2000</v>
      </c>
      <c r="F118">
        <v>2001</v>
      </c>
      <c r="G118">
        <v>2002</v>
      </c>
      <c r="H118">
        <v>2003</v>
      </c>
      <c r="I118">
        <v>2004</v>
      </c>
      <c r="J118">
        <v>2005</v>
      </c>
      <c r="K118">
        <v>2006</v>
      </c>
      <c r="L118">
        <v>2007</v>
      </c>
      <c r="M118">
        <v>2008</v>
      </c>
      <c r="N118">
        <v>2009</v>
      </c>
      <c r="O118">
        <v>2010</v>
      </c>
      <c r="P118">
        <v>2011</v>
      </c>
      <c r="Q118">
        <v>2012</v>
      </c>
      <c r="R118">
        <v>2013</v>
      </c>
      <c r="S118">
        <v>2014</v>
      </c>
      <c r="T118">
        <v>2015</v>
      </c>
    </row>
    <row r="119" spans="1:20">
      <c r="A119" t="str">
        <f>'Population Definitions'!$A$2</f>
        <v>Population 1</v>
      </c>
      <c r="B119" t="s">
        <v>18</v>
      </c>
      <c r="C119">
        <f>IF(SUMPRODUCT(--(E119:T119&lt;&gt;""))=0,0.000000,"N.A.")</f>
        <v>0.0</v>
      </c>
      <c r="D119" t="s">
        <v>20</v>
      </c>
    </row>
    <row r="120" spans="1:20">
      <c r="A120" t="str">
        <f>'Population Definitions'!$A$3</f>
        <v>Population 2</v>
      </c>
      <c r="B120" t="s">
        <v>18</v>
      </c>
      <c r="C120">
        <f>IF(SUMPRODUCT(--(E120:T120&lt;&gt;""))=0,0.000000,"N.A.")</f>
        <v>0.0</v>
      </c>
      <c r="D120" t="s">
        <v>20</v>
      </c>
    </row>
    <row r="121" spans="1:20">
      <c r="A121" t="str">
        <f>'Population Definitions'!$A$4</f>
        <v>Population 3</v>
      </c>
      <c r="B121" t="s">
        <v>18</v>
      </c>
      <c r="C121">
        <f>IF(SUMPRODUCT(--(E121:T121&lt;&gt;""))=0,0.000000,"N.A.")</f>
        <v>0.0</v>
      </c>
      <c r="D121" t="s">
        <v>20</v>
      </c>
    </row>
    <row r="122" spans="1:20">
      <c r="A122" t="str">
        <f>'Population Definitions'!$A$5</f>
        <v>Population 4</v>
      </c>
      <c r="B122" t="s">
        <v>18</v>
      </c>
      <c r="C122">
        <f>IF(SUMPRODUCT(--(E122:T122&lt;&gt;""))=0,0.000000,"N.A.")</f>
        <v>0.0</v>
      </c>
      <c r="D122" t="s">
        <v>20</v>
      </c>
    </row>
    <row r="123" spans="1:20">
      <c r="A123" t="str">
        <f>'Population Definitions'!$A$6</f>
        <v>Population 5</v>
      </c>
      <c r="B123" t="s">
        <v>18</v>
      </c>
      <c r="C123">
        <f>IF(SUMPRODUCT(--(E123:T123&lt;&gt;""))=0,0.000000,"N.A.")</f>
        <v>0.0</v>
      </c>
      <c r="D123" t="s">
        <v>20</v>
      </c>
    </row>
    <row r="124" spans="1:20">
      <c r="A124" t="str">
        <f>'Population Definitions'!$A$7</f>
        <v>Population 6</v>
      </c>
      <c r="B124" t="s">
        <v>18</v>
      </c>
      <c r="C124">
        <f>IF(SUMPRODUCT(--(E124:T124&lt;&gt;""))=0,0.000000,"N.A.")</f>
        <v>0.0</v>
      </c>
      <c r="D124" t="s">
        <v>20</v>
      </c>
    </row>
    <row r="125" spans="1:20">
      <c r="A125" t="str">
        <f>'Population Definitions'!$A$8</f>
        <v>Population 7</v>
      </c>
      <c r="B125" t="s">
        <v>18</v>
      </c>
      <c r="C125">
        <f>IF(SUMPRODUCT(--(E125:T125&lt;&gt;""))=0,0.000000,"N.A.")</f>
        <v>0.0</v>
      </c>
      <c r="D125" t="s">
        <v>20</v>
      </c>
    </row>
    <row r="127" spans="1:20">
      <c r="A127" t="s">
        <v>89</v>
      </c>
      <c r="B127" t="s">
        <v>16</v>
      </c>
      <c r="C127" t="s">
        <v>17</v>
      </c>
      <c r="E127">
        <v>2000</v>
      </c>
      <c r="F127">
        <v>2001</v>
      </c>
      <c r="G127">
        <v>2002</v>
      </c>
      <c r="H127">
        <v>2003</v>
      </c>
      <c r="I127">
        <v>2004</v>
      </c>
      <c r="J127">
        <v>2005</v>
      </c>
      <c r="K127">
        <v>2006</v>
      </c>
      <c r="L127">
        <v>2007</v>
      </c>
      <c r="M127">
        <v>2008</v>
      </c>
      <c r="N127">
        <v>2009</v>
      </c>
      <c r="O127">
        <v>2010</v>
      </c>
      <c r="P127">
        <v>2011</v>
      </c>
      <c r="Q127">
        <v>2012</v>
      </c>
      <c r="R127">
        <v>2013</v>
      </c>
      <c r="S127">
        <v>2014</v>
      </c>
      <c r="T127">
        <v>2015</v>
      </c>
    </row>
    <row r="128" spans="1:20">
      <c r="A128" t="str">
        <f>'Population Definitions'!$A$2</f>
        <v>Population 1</v>
      </c>
      <c r="B128" t="s">
        <v>18</v>
      </c>
      <c r="C128">
        <f>IF(SUMPRODUCT(--(E128:T128&lt;&gt;""))=0,0.000000,"N.A.")</f>
        <v>0.0</v>
      </c>
      <c r="D128" t="s">
        <v>20</v>
      </c>
    </row>
    <row r="129" spans="1:20">
      <c r="A129" t="str">
        <f>'Population Definitions'!$A$3</f>
        <v>Population 2</v>
      </c>
      <c r="B129" t="s">
        <v>18</v>
      </c>
      <c r="C129">
        <f>IF(SUMPRODUCT(--(E129:T129&lt;&gt;""))=0,0.000000,"N.A.")</f>
        <v>0.0</v>
      </c>
      <c r="D129" t="s">
        <v>20</v>
      </c>
    </row>
    <row r="130" spans="1:20">
      <c r="A130" t="str">
        <f>'Population Definitions'!$A$4</f>
        <v>Population 3</v>
      </c>
      <c r="B130" t="s">
        <v>18</v>
      </c>
      <c r="C130">
        <f>IF(SUMPRODUCT(--(E130:T130&lt;&gt;""))=0,0.000000,"N.A.")</f>
        <v>0.0</v>
      </c>
      <c r="D130" t="s">
        <v>20</v>
      </c>
    </row>
    <row r="131" spans="1:20">
      <c r="A131" t="str">
        <f>'Population Definitions'!$A$5</f>
        <v>Population 4</v>
      </c>
      <c r="B131" t="s">
        <v>18</v>
      </c>
      <c r="C131">
        <f>IF(SUMPRODUCT(--(E131:T131&lt;&gt;""))=0,0.000000,"N.A.")</f>
        <v>0.0</v>
      </c>
      <c r="D131" t="s">
        <v>20</v>
      </c>
    </row>
    <row r="132" spans="1:20">
      <c r="A132" t="str">
        <f>'Population Definitions'!$A$6</f>
        <v>Population 5</v>
      </c>
      <c r="B132" t="s">
        <v>18</v>
      </c>
      <c r="C132">
        <f>IF(SUMPRODUCT(--(E132:T132&lt;&gt;""))=0,0.000000,"N.A.")</f>
        <v>0.0</v>
      </c>
      <c r="D132" t="s">
        <v>20</v>
      </c>
    </row>
    <row r="133" spans="1:20">
      <c r="A133" t="str">
        <f>'Population Definitions'!$A$7</f>
        <v>Population 6</v>
      </c>
      <c r="B133" t="s">
        <v>18</v>
      </c>
      <c r="C133">
        <f>IF(SUMPRODUCT(--(E133:T133&lt;&gt;""))=0,0.000000,"N.A.")</f>
        <v>0.0</v>
      </c>
      <c r="D133" t="s">
        <v>20</v>
      </c>
    </row>
    <row r="134" spans="1:20">
      <c r="A134" t="str">
        <f>'Population Definitions'!$A$8</f>
        <v>Population 7</v>
      </c>
      <c r="B134" t="s">
        <v>18</v>
      </c>
      <c r="C134">
        <f>IF(SUMPRODUCT(--(E134:T134&lt;&gt;""))=0,0.000000,"N.A.")</f>
        <v>0.0</v>
      </c>
      <c r="D134" t="s">
        <v>20</v>
      </c>
    </row>
    <row r="136" spans="1:20">
      <c r="A136" t="s">
        <v>100</v>
      </c>
      <c r="B136" t="s">
        <v>16</v>
      </c>
      <c r="C136" t="s">
        <v>17</v>
      </c>
      <c r="E136">
        <v>2000</v>
      </c>
      <c r="F136">
        <v>2001</v>
      </c>
      <c r="G136">
        <v>2002</v>
      </c>
      <c r="H136">
        <v>2003</v>
      </c>
      <c r="I136">
        <v>2004</v>
      </c>
      <c r="J136">
        <v>2005</v>
      </c>
      <c r="K136">
        <v>2006</v>
      </c>
      <c r="L136">
        <v>2007</v>
      </c>
      <c r="M136">
        <v>2008</v>
      </c>
      <c r="N136">
        <v>2009</v>
      </c>
      <c r="O136">
        <v>2010</v>
      </c>
      <c r="P136">
        <v>2011</v>
      </c>
      <c r="Q136">
        <v>2012</v>
      </c>
      <c r="R136">
        <v>2013</v>
      </c>
      <c r="S136">
        <v>2014</v>
      </c>
      <c r="T136">
        <v>2015</v>
      </c>
    </row>
    <row r="137" spans="1:20">
      <c r="A137" t="str">
        <f>'Population Definitions'!$A$2</f>
        <v>Population 1</v>
      </c>
      <c r="B137" t="s">
        <v>18</v>
      </c>
      <c r="C137">
        <f>IF(SUMPRODUCT(--(E137:T137&lt;&gt;""))=0,0.000000,"N.A.")</f>
        <v>0.0</v>
      </c>
      <c r="D137" t="s">
        <v>20</v>
      </c>
    </row>
    <row r="138" spans="1:20">
      <c r="A138" t="str">
        <f>'Population Definitions'!$A$3</f>
        <v>Population 2</v>
      </c>
      <c r="B138" t="s">
        <v>18</v>
      </c>
      <c r="C138">
        <f>IF(SUMPRODUCT(--(E138:T138&lt;&gt;""))=0,0.000000,"N.A.")</f>
        <v>0.0</v>
      </c>
      <c r="D138" t="s">
        <v>20</v>
      </c>
    </row>
    <row r="139" spans="1:20">
      <c r="A139" t="str">
        <f>'Population Definitions'!$A$4</f>
        <v>Population 3</v>
      </c>
      <c r="B139" t="s">
        <v>18</v>
      </c>
      <c r="C139">
        <f>IF(SUMPRODUCT(--(E139:T139&lt;&gt;""))=0,0.000000,"N.A.")</f>
        <v>0.0</v>
      </c>
      <c r="D139" t="s">
        <v>20</v>
      </c>
    </row>
    <row r="140" spans="1:20">
      <c r="A140" t="str">
        <f>'Population Definitions'!$A$5</f>
        <v>Population 4</v>
      </c>
      <c r="B140" t="s">
        <v>18</v>
      </c>
      <c r="C140">
        <f>IF(SUMPRODUCT(--(E140:T140&lt;&gt;""))=0,0.000000,"N.A.")</f>
        <v>0.0</v>
      </c>
      <c r="D140" t="s">
        <v>20</v>
      </c>
    </row>
    <row r="141" spans="1:20">
      <c r="A141" t="str">
        <f>'Population Definitions'!$A$6</f>
        <v>Population 5</v>
      </c>
      <c r="B141" t="s">
        <v>18</v>
      </c>
      <c r="C141">
        <f>IF(SUMPRODUCT(--(E141:T141&lt;&gt;""))=0,0.000000,"N.A.")</f>
        <v>0.0</v>
      </c>
      <c r="D141" t="s">
        <v>20</v>
      </c>
    </row>
    <row r="142" spans="1:20">
      <c r="A142" t="str">
        <f>'Population Definitions'!$A$7</f>
        <v>Population 6</v>
      </c>
      <c r="B142" t="s">
        <v>18</v>
      </c>
      <c r="C142">
        <f>IF(SUMPRODUCT(--(E142:T142&lt;&gt;""))=0,0.000000,"N.A.")</f>
        <v>0.0</v>
      </c>
      <c r="D142" t="s">
        <v>20</v>
      </c>
    </row>
    <row r="143" spans="1:20">
      <c r="A143" t="str">
        <f>'Population Definitions'!$A$8</f>
        <v>Population 7</v>
      </c>
      <c r="B143" t="s">
        <v>18</v>
      </c>
      <c r="C143">
        <f>IF(SUMPRODUCT(--(E143:T143&lt;&gt;""))=0,0.000000,"N.A.")</f>
        <v>0.0</v>
      </c>
      <c r="D143" t="s">
        <v>20</v>
      </c>
    </row>
    <row r="145" spans="1:20">
      <c r="A145" t="s">
        <v>105</v>
      </c>
      <c r="B145" t="s">
        <v>16</v>
      </c>
      <c r="C145" t="s">
        <v>17</v>
      </c>
      <c r="E145">
        <v>2000</v>
      </c>
      <c r="F145">
        <v>2001</v>
      </c>
      <c r="G145">
        <v>2002</v>
      </c>
      <c r="H145">
        <v>2003</v>
      </c>
      <c r="I145">
        <v>2004</v>
      </c>
      <c r="J145">
        <v>2005</v>
      </c>
      <c r="K145">
        <v>2006</v>
      </c>
      <c r="L145">
        <v>2007</v>
      </c>
      <c r="M145">
        <v>2008</v>
      </c>
      <c r="N145">
        <v>2009</v>
      </c>
      <c r="O145">
        <v>2010</v>
      </c>
      <c r="P145">
        <v>2011</v>
      </c>
      <c r="Q145">
        <v>2012</v>
      </c>
      <c r="R145">
        <v>2013</v>
      </c>
      <c r="S145">
        <v>2014</v>
      </c>
      <c r="T145">
        <v>2015</v>
      </c>
    </row>
    <row r="146" spans="1:20">
      <c r="A146" t="str">
        <f>'Population Definitions'!$A$2</f>
        <v>Population 1</v>
      </c>
      <c r="B146" t="s">
        <v>18</v>
      </c>
      <c r="C146">
        <f>IF(SUMPRODUCT(--(E146:T146&lt;&gt;""))=0,0.000000,"N.A.")</f>
        <v>0.0</v>
      </c>
      <c r="D146" t="s">
        <v>20</v>
      </c>
    </row>
    <row r="147" spans="1:20">
      <c r="A147" t="str">
        <f>'Population Definitions'!$A$3</f>
        <v>Population 2</v>
      </c>
      <c r="B147" t="s">
        <v>18</v>
      </c>
      <c r="C147">
        <f>IF(SUMPRODUCT(--(E147:T147&lt;&gt;""))=0,0.000000,"N.A.")</f>
        <v>0.0</v>
      </c>
      <c r="D147" t="s">
        <v>20</v>
      </c>
    </row>
    <row r="148" spans="1:20">
      <c r="A148" t="str">
        <f>'Population Definitions'!$A$4</f>
        <v>Population 3</v>
      </c>
      <c r="B148" t="s">
        <v>18</v>
      </c>
      <c r="C148">
        <f>IF(SUMPRODUCT(--(E148:T148&lt;&gt;""))=0,0.000000,"N.A.")</f>
        <v>0.0</v>
      </c>
      <c r="D148" t="s">
        <v>20</v>
      </c>
    </row>
    <row r="149" spans="1:20">
      <c r="A149" t="str">
        <f>'Population Definitions'!$A$5</f>
        <v>Population 4</v>
      </c>
      <c r="B149" t="s">
        <v>18</v>
      </c>
      <c r="C149">
        <f>IF(SUMPRODUCT(--(E149:T149&lt;&gt;""))=0,0.000000,"N.A.")</f>
        <v>0.0</v>
      </c>
      <c r="D149" t="s">
        <v>20</v>
      </c>
    </row>
    <row r="150" spans="1:20">
      <c r="A150" t="str">
        <f>'Population Definitions'!$A$6</f>
        <v>Population 5</v>
      </c>
      <c r="B150" t="s">
        <v>18</v>
      </c>
      <c r="C150">
        <f>IF(SUMPRODUCT(--(E150:T150&lt;&gt;""))=0,0.000000,"N.A.")</f>
        <v>0.0</v>
      </c>
      <c r="D150" t="s">
        <v>20</v>
      </c>
    </row>
    <row r="151" spans="1:20">
      <c r="A151" t="str">
        <f>'Population Definitions'!$A$7</f>
        <v>Population 6</v>
      </c>
      <c r="B151" t="s">
        <v>18</v>
      </c>
      <c r="C151">
        <f>IF(SUMPRODUCT(--(E151:T151&lt;&gt;""))=0,0.000000,"N.A.")</f>
        <v>0.0</v>
      </c>
      <c r="D151" t="s">
        <v>20</v>
      </c>
    </row>
    <row r="152" spans="1:20">
      <c r="A152" t="str">
        <f>'Population Definitions'!$A$8</f>
        <v>Population 7</v>
      </c>
      <c r="B152" t="s">
        <v>18</v>
      </c>
      <c r="C152">
        <f>IF(SUMPRODUCT(--(E152:T152&lt;&gt;""))=0,0.000000,"N.A.")</f>
        <v>0.0</v>
      </c>
      <c r="D152" t="s">
        <v>20</v>
      </c>
    </row>
    <row r="154" spans="1:20">
      <c r="A154" t="s">
        <v>121</v>
      </c>
      <c r="B154" t="s">
        <v>16</v>
      </c>
      <c r="C154" t="s">
        <v>17</v>
      </c>
      <c r="E154">
        <v>2000</v>
      </c>
      <c r="F154">
        <v>2001</v>
      </c>
      <c r="G154">
        <v>2002</v>
      </c>
      <c r="H154">
        <v>2003</v>
      </c>
      <c r="I154">
        <v>2004</v>
      </c>
      <c r="J154">
        <v>2005</v>
      </c>
      <c r="K154">
        <v>2006</v>
      </c>
      <c r="L154">
        <v>2007</v>
      </c>
      <c r="M154">
        <v>2008</v>
      </c>
      <c r="N154">
        <v>2009</v>
      </c>
      <c r="O154">
        <v>2010</v>
      </c>
      <c r="P154">
        <v>2011</v>
      </c>
      <c r="Q154">
        <v>2012</v>
      </c>
      <c r="R154">
        <v>2013</v>
      </c>
      <c r="S154">
        <v>2014</v>
      </c>
      <c r="T154">
        <v>2015</v>
      </c>
    </row>
    <row r="155" spans="1:20">
      <c r="A155" t="str">
        <f>'Population Definitions'!$A$2</f>
        <v>Population 1</v>
      </c>
      <c r="B155" t="s">
        <v>18</v>
      </c>
      <c r="C155">
        <f>IF(SUMPRODUCT(--(E155:T155&lt;&gt;""))=0,0.000000,"N.A.")</f>
        <v>0.0</v>
      </c>
      <c r="D155" t="s">
        <v>20</v>
      </c>
    </row>
    <row r="156" spans="1:20">
      <c r="A156" t="str">
        <f>'Population Definitions'!$A$3</f>
        <v>Population 2</v>
      </c>
      <c r="B156" t="s">
        <v>18</v>
      </c>
      <c r="C156">
        <f>IF(SUMPRODUCT(--(E156:T156&lt;&gt;""))=0,0.000000,"N.A.")</f>
        <v>0.0</v>
      </c>
      <c r="D156" t="s">
        <v>20</v>
      </c>
    </row>
    <row r="157" spans="1:20">
      <c r="A157" t="str">
        <f>'Population Definitions'!$A$4</f>
        <v>Population 3</v>
      </c>
      <c r="B157" t="s">
        <v>18</v>
      </c>
      <c r="C157">
        <f>IF(SUMPRODUCT(--(E157:T157&lt;&gt;""))=0,0.000000,"N.A.")</f>
        <v>0.0</v>
      </c>
      <c r="D157" t="s">
        <v>20</v>
      </c>
    </row>
    <row r="158" spans="1:20">
      <c r="A158" t="str">
        <f>'Population Definitions'!$A$5</f>
        <v>Population 4</v>
      </c>
      <c r="B158" t="s">
        <v>18</v>
      </c>
      <c r="C158">
        <f>IF(SUMPRODUCT(--(E158:T158&lt;&gt;""))=0,0.000000,"N.A.")</f>
        <v>0.0</v>
      </c>
      <c r="D158" t="s">
        <v>20</v>
      </c>
    </row>
    <row r="159" spans="1:20">
      <c r="A159" t="str">
        <f>'Population Definitions'!$A$6</f>
        <v>Population 5</v>
      </c>
      <c r="B159" t="s">
        <v>18</v>
      </c>
      <c r="C159">
        <f>IF(SUMPRODUCT(--(E159:T159&lt;&gt;""))=0,0.000000,"N.A.")</f>
        <v>0.0</v>
      </c>
      <c r="D159" t="s">
        <v>20</v>
      </c>
    </row>
    <row r="160" spans="1:20">
      <c r="A160" t="str">
        <f>'Population Definitions'!$A$7</f>
        <v>Population 6</v>
      </c>
      <c r="B160" t="s">
        <v>18</v>
      </c>
      <c r="C160">
        <f>IF(SUMPRODUCT(--(E160:T160&lt;&gt;""))=0,0.000000,"N.A.")</f>
        <v>0.0</v>
      </c>
      <c r="D160" t="s">
        <v>20</v>
      </c>
    </row>
    <row r="161" spans="1:20">
      <c r="A161" t="str">
        <f>'Population Definitions'!$A$8</f>
        <v>Population 7</v>
      </c>
      <c r="B161" t="s">
        <v>18</v>
      </c>
      <c r="C161">
        <f>IF(SUMPRODUCT(--(E161:T161&lt;&gt;""))=0,0.000000,"N.A.")</f>
        <v>0.0</v>
      </c>
      <c r="D161" t="s">
        <v>20</v>
      </c>
    </row>
    <row r="163" spans="1:20">
      <c r="A163" t="s">
        <v>126</v>
      </c>
      <c r="B163" t="s">
        <v>16</v>
      </c>
      <c r="C163" t="s">
        <v>17</v>
      </c>
      <c r="E163">
        <v>2000</v>
      </c>
      <c r="F163">
        <v>2001</v>
      </c>
      <c r="G163">
        <v>2002</v>
      </c>
      <c r="H163">
        <v>2003</v>
      </c>
      <c r="I163">
        <v>2004</v>
      </c>
      <c r="J163">
        <v>2005</v>
      </c>
      <c r="K163">
        <v>2006</v>
      </c>
      <c r="L163">
        <v>2007</v>
      </c>
      <c r="M163">
        <v>2008</v>
      </c>
      <c r="N163">
        <v>2009</v>
      </c>
      <c r="O163">
        <v>2010</v>
      </c>
      <c r="P163">
        <v>2011</v>
      </c>
      <c r="Q163">
        <v>2012</v>
      </c>
      <c r="R163">
        <v>2013</v>
      </c>
      <c r="S163">
        <v>2014</v>
      </c>
      <c r="T163">
        <v>2015</v>
      </c>
    </row>
    <row r="164" spans="1:20">
      <c r="A164" t="str">
        <f>'Population Definitions'!$A$2</f>
        <v>Population 1</v>
      </c>
      <c r="B164" t="s">
        <v>18</v>
      </c>
      <c r="C164">
        <f>IF(SUMPRODUCT(--(E164:T164&lt;&gt;""))=0,0.000000,"N.A.")</f>
        <v>0.0</v>
      </c>
      <c r="D164" t="s">
        <v>20</v>
      </c>
    </row>
    <row r="165" spans="1:20">
      <c r="A165" t="str">
        <f>'Population Definitions'!$A$3</f>
        <v>Population 2</v>
      </c>
      <c r="B165" t="s">
        <v>18</v>
      </c>
      <c r="C165">
        <f>IF(SUMPRODUCT(--(E165:T165&lt;&gt;""))=0,0.000000,"N.A.")</f>
        <v>0.0</v>
      </c>
      <c r="D165" t="s">
        <v>20</v>
      </c>
    </row>
    <row r="166" spans="1:20">
      <c r="A166" t="str">
        <f>'Population Definitions'!$A$4</f>
        <v>Population 3</v>
      </c>
      <c r="B166" t="s">
        <v>18</v>
      </c>
      <c r="C166">
        <f>IF(SUMPRODUCT(--(E166:T166&lt;&gt;""))=0,0.000000,"N.A.")</f>
        <v>0.0</v>
      </c>
      <c r="D166" t="s">
        <v>20</v>
      </c>
    </row>
    <row r="167" spans="1:20">
      <c r="A167" t="str">
        <f>'Population Definitions'!$A$5</f>
        <v>Population 4</v>
      </c>
      <c r="B167" t="s">
        <v>18</v>
      </c>
      <c r="C167">
        <f>IF(SUMPRODUCT(--(E167:T167&lt;&gt;""))=0,0.000000,"N.A.")</f>
        <v>0.0</v>
      </c>
      <c r="D167" t="s">
        <v>20</v>
      </c>
    </row>
    <row r="168" spans="1:20">
      <c r="A168" t="str">
        <f>'Population Definitions'!$A$6</f>
        <v>Population 5</v>
      </c>
      <c r="B168" t="s">
        <v>18</v>
      </c>
      <c r="C168">
        <f>IF(SUMPRODUCT(--(E168:T168&lt;&gt;""))=0,0.000000,"N.A.")</f>
        <v>0.0</v>
      </c>
      <c r="D168" t="s">
        <v>20</v>
      </c>
    </row>
    <row r="169" spans="1:20">
      <c r="A169" t="str">
        <f>'Population Definitions'!$A$7</f>
        <v>Population 6</v>
      </c>
      <c r="B169" t="s">
        <v>18</v>
      </c>
      <c r="C169">
        <f>IF(SUMPRODUCT(--(E169:T169&lt;&gt;""))=0,0.000000,"N.A.")</f>
        <v>0.0</v>
      </c>
      <c r="D169" t="s">
        <v>20</v>
      </c>
    </row>
    <row r="170" spans="1:20">
      <c r="A170" t="str">
        <f>'Population Definitions'!$A$8</f>
        <v>Population 7</v>
      </c>
      <c r="B170" t="s">
        <v>18</v>
      </c>
      <c r="C170">
        <f>IF(SUMPRODUCT(--(E170:T170&lt;&gt;""))=0,0.000000,"N.A.")</f>
        <v>0.0</v>
      </c>
      <c r="D170" t="s">
        <v>20</v>
      </c>
    </row>
    <row r="172" spans="1:20">
      <c r="A172" t="s">
        <v>135</v>
      </c>
      <c r="B172" t="s">
        <v>16</v>
      </c>
      <c r="C172" t="s">
        <v>17</v>
      </c>
      <c r="E172">
        <v>2000</v>
      </c>
      <c r="F172">
        <v>2001</v>
      </c>
      <c r="G172">
        <v>2002</v>
      </c>
      <c r="H172">
        <v>2003</v>
      </c>
      <c r="I172">
        <v>2004</v>
      </c>
      <c r="J172">
        <v>2005</v>
      </c>
      <c r="K172">
        <v>2006</v>
      </c>
      <c r="L172">
        <v>2007</v>
      </c>
      <c r="M172">
        <v>2008</v>
      </c>
      <c r="N172">
        <v>2009</v>
      </c>
      <c r="O172">
        <v>2010</v>
      </c>
      <c r="P172">
        <v>2011</v>
      </c>
      <c r="Q172">
        <v>2012</v>
      </c>
      <c r="R172">
        <v>2013</v>
      </c>
      <c r="S172">
        <v>2014</v>
      </c>
      <c r="T172">
        <v>2015</v>
      </c>
    </row>
    <row r="173" spans="1:20">
      <c r="A173" t="str">
        <f>'Population Definitions'!$A$2</f>
        <v>Population 1</v>
      </c>
      <c r="B173" t="s">
        <v>18</v>
      </c>
      <c r="C173">
        <f>IF(SUMPRODUCT(--(E173:T173&lt;&gt;""))=0,0.200000,"N.A.")</f>
        <v>0.2</v>
      </c>
      <c r="D173" t="s">
        <v>20</v>
      </c>
    </row>
    <row r="174" spans="1:20">
      <c r="A174" t="str">
        <f>'Population Definitions'!$A$3</f>
        <v>Population 2</v>
      </c>
      <c r="B174" t="s">
        <v>18</v>
      </c>
      <c r="C174">
        <f>IF(SUMPRODUCT(--(E174:T174&lt;&gt;""))=0,0.200000,"N.A.")</f>
        <v>0.2</v>
      </c>
      <c r="D174" t="s">
        <v>20</v>
      </c>
    </row>
    <row r="175" spans="1:20">
      <c r="A175" t="str">
        <f>'Population Definitions'!$A$4</f>
        <v>Population 3</v>
      </c>
      <c r="B175" t="s">
        <v>18</v>
      </c>
      <c r="C175">
        <f>IF(SUMPRODUCT(--(E175:T175&lt;&gt;""))=0,0.200000,"N.A.")</f>
        <v>0.2</v>
      </c>
      <c r="D175" t="s">
        <v>20</v>
      </c>
    </row>
    <row r="176" spans="1:20">
      <c r="A176" t="str">
        <f>'Population Definitions'!$A$5</f>
        <v>Population 4</v>
      </c>
      <c r="B176" t="s">
        <v>18</v>
      </c>
      <c r="C176">
        <f>IF(SUMPRODUCT(--(E176:T176&lt;&gt;""))=0,0.200000,"N.A.")</f>
        <v>0.2</v>
      </c>
      <c r="D176" t="s">
        <v>20</v>
      </c>
    </row>
    <row r="177" spans="1:20">
      <c r="A177" t="str">
        <f>'Population Definitions'!$A$6</f>
        <v>Population 5</v>
      </c>
      <c r="B177" t="s">
        <v>18</v>
      </c>
      <c r="C177">
        <f>IF(SUMPRODUCT(--(E177:T177&lt;&gt;""))=0,0.200000,"N.A.")</f>
        <v>0.2</v>
      </c>
      <c r="D177" t="s">
        <v>20</v>
      </c>
    </row>
    <row r="178" spans="1:20">
      <c r="A178" t="str">
        <f>'Population Definitions'!$A$7</f>
        <v>Population 6</v>
      </c>
      <c r="B178" t="s">
        <v>18</v>
      </c>
      <c r="C178">
        <f>IF(SUMPRODUCT(--(E178:T178&lt;&gt;""))=0,0.200000,"N.A.")</f>
        <v>0.2</v>
      </c>
      <c r="D178" t="s">
        <v>20</v>
      </c>
    </row>
    <row r="179" spans="1:20">
      <c r="A179" t="str">
        <f>'Population Definitions'!$A$8</f>
        <v>Population 7</v>
      </c>
      <c r="B179" t="s">
        <v>18</v>
      </c>
      <c r="C179">
        <f>IF(SUMPRODUCT(--(E179:T179&lt;&gt;""))=0,0.200000,"N.A.")</f>
        <v>0.2</v>
      </c>
      <c r="D179" t="s">
        <v>20</v>
      </c>
    </row>
    <row r="181" spans="1:20">
      <c r="A181" t="s">
        <v>136</v>
      </c>
      <c r="B181" t="s">
        <v>16</v>
      </c>
      <c r="C181" t="s">
        <v>17</v>
      </c>
      <c r="E181">
        <v>2000</v>
      </c>
      <c r="F181">
        <v>2001</v>
      </c>
      <c r="G181">
        <v>2002</v>
      </c>
      <c r="H181">
        <v>2003</v>
      </c>
      <c r="I181">
        <v>2004</v>
      </c>
      <c r="J181">
        <v>2005</v>
      </c>
      <c r="K181">
        <v>2006</v>
      </c>
      <c r="L181">
        <v>2007</v>
      </c>
      <c r="M181">
        <v>2008</v>
      </c>
      <c r="N181">
        <v>2009</v>
      </c>
      <c r="O181">
        <v>2010</v>
      </c>
      <c r="P181">
        <v>2011</v>
      </c>
      <c r="Q181">
        <v>2012</v>
      </c>
      <c r="R181">
        <v>2013</v>
      </c>
      <c r="S181">
        <v>2014</v>
      </c>
      <c r="T181">
        <v>2015</v>
      </c>
    </row>
    <row r="182" spans="1:20">
      <c r="A182" t="str">
        <f>'Population Definitions'!$A$2</f>
        <v>Population 1</v>
      </c>
      <c r="B182" t="s">
        <v>18</v>
      </c>
      <c r="C182">
        <f>IF(SUMPRODUCT(--(E182:T182&lt;&gt;""))=0,0.150000,"N.A.")</f>
        <v>0.15</v>
      </c>
      <c r="D182" t="s">
        <v>20</v>
      </c>
    </row>
    <row r="183" spans="1:20">
      <c r="A183" t="str">
        <f>'Population Definitions'!$A$3</f>
        <v>Population 2</v>
      </c>
      <c r="B183" t="s">
        <v>18</v>
      </c>
      <c r="C183">
        <f>IF(SUMPRODUCT(--(E183:T183&lt;&gt;""))=0,0.150000,"N.A.")</f>
        <v>0.15</v>
      </c>
      <c r="D183" t="s">
        <v>20</v>
      </c>
    </row>
    <row r="184" spans="1:20">
      <c r="A184" t="str">
        <f>'Population Definitions'!$A$4</f>
        <v>Population 3</v>
      </c>
      <c r="B184" t="s">
        <v>18</v>
      </c>
      <c r="C184">
        <f>IF(SUMPRODUCT(--(E184:T184&lt;&gt;""))=0,0.150000,"N.A.")</f>
        <v>0.15</v>
      </c>
      <c r="D184" t="s">
        <v>20</v>
      </c>
    </row>
    <row r="185" spans="1:20">
      <c r="A185" t="str">
        <f>'Population Definitions'!$A$5</f>
        <v>Population 4</v>
      </c>
      <c r="B185" t="s">
        <v>18</v>
      </c>
      <c r="C185">
        <f>IF(SUMPRODUCT(--(E185:T185&lt;&gt;""))=0,0.150000,"N.A.")</f>
        <v>0.15</v>
      </c>
      <c r="D185" t="s">
        <v>20</v>
      </c>
    </row>
    <row r="186" spans="1:20">
      <c r="A186" t="str">
        <f>'Population Definitions'!$A$6</f>
        <v>Population 5</v>
      </c>
      <c r="B186" t="s">
        <v>18</v>
      </c>
      <c r="C186">
        <f>IF(SUMPRODUCT(--(E186:T186&lt;&gt;""))=0,0.150000,"N.A.")</f>
        <v>0.15</v>
      </c>
      <c r="D186" t="s">
        <v>20</v>
      </c>
    </row>
    <row r="187" spans="1:20">
      <c r="A187" t="str">
        <f>'Population Definitions'!$A$7</f>
        <v>Population 6</v>
      </c>
      <c r="B187" t="s">
        <v>18</v>
      </c>
      <c r="C187">
        <f>IF(SUMPRODUCT(--(E187:T187&lt;&gt;""))=0,0.150000,"N.A.")</f>
        <v>0.15</v>
      </c>
      <c r="D187" t="s">
        <v>20</v>
      </c>
    </row>
    <row r="188" spans="1:20">
      <c r="A188" t="str">
        <f>'Population Definitions'!$A$8</f>
        <v>Population 7</v>
      </c>
      <c r="B188" t="s">
        <v>18</v>
      </c>
      <c r="C188">
        <f>IF(SUMPRODUCT(--(E188:T188&lt;&gt;""))=0,0.150000,"N.A.")</f>
        <v>0.15</v>
      </c>
      <c r="D188" t="s">
        <v>20</v>
      </c>
    </row>
    <row r="190" spans="1:20">
      <c r="A190" t="s">
        <v>137</v>
      </c>
      <c r="B190" t="s">
        <v>16</v>
      </c>
      <c r="C190" t="s">
        <v>17</v>
      </c>
      <c r="E190">
        <v>2000</v>
      </c>
      <c r="F190">
        <v>2001</v>
      </c>
      <c r="G190">
        <v>2002</v>
      </c>
      <c r="H190">
        <v>2003</v>
      </c>
      <c r="I190">
        <v>2004</v>
      </c>
      <c r="J190">
        <v>2005</v>
      </c>
      <c r="K190">
        <v>2006</v>
      </c>
      <c r="L190">
        <v>2007</v>
      </c>
      <c r="M190">
        <v>2008</v>
      </c>
      <c r="N190">
        <v>2009</v>
      </c>
      <c r="O190">
        <v>2010</v>
      </c>
      <c r="P190">
        <v>2011</v>
      </c>
      <c r="Q190">
        <v>2012</v>
      </c>
      <c r="R190">
        <v>2013</v>
      </c>
      <c r="S190">
        <v>2014</v>
      </c>
      <c r="T190">
        <v>2015</v>
      </c>
    </row>
    <row r="191" spans="1:20">
      <c r="A191" t="str">
        <f>'Population Definitions'!$A$2</f>
        <v>Population 1</v>
      </c>
      <c r="B191" t="s">
        <v>18</v>
      </c>
      <c r="C191">
        <f>IF(SUMPRODUCT(--(E191:T191&lt;&gt;""))=0,0.150000,"N.A.")</f>
        <v>0.15</v>
      </c>
      <c r="D191" t="s">
        <v>20</v>
      </c>
    </row>
    <row r="192" spans="1:20">
      <c r="A192" t="str">
        <f>'Population Definitions'!$A$3</f>
        <v>Population 2</v>
      </c>
      <c r="B192" t="s">
        <v>18</v>
      </c>
      <c r="C192">
        <f>IF(SUMPRODUCT(--(E192:T192&lt;&gt;""))=0,0.150000,"N.A.")</f>
        <v>0.15</v>
      </c>
      <c r="D192" t="s">
        <v>20</v>
      </c>
    </row>
    <row r="193" spans="1:20">
      <c r="A193" t="str">
        <f>'Population Definitions'!$A$4</f>
        <v>Population 3</v>
      </c>
      <c r="B193" t="s">
        <v>18</v>
      </c>
      <c r="C193">
        <f>IF(SUMPRODUCT(--(E193:T193&lt;&gt;""))=0,0.150000,"N.A.")</f>
        <v>0.15</v>
      </c>
      <c r="D193" t="s">
        <v>20</v>
      </c>
    </row>
    <row r="194" spans="1:20">
      <c r="A194" t="str">
        <f>'Population Definitions'!$A$5</f>
        <v>Population 4</v>
      </c>
      <c r="B194" t="s">
        <v>18</v>
      </c>
      <c r="C194">
        <f>IF(SUMPRODUCT(--(E194:T194&lt;&gt;""))=0,0.150000,"N.A.")</f>
        <v>0.15</v>
      </c>
      <c r="D194" t="s">
        <v>20</v>
      </c>
    </row>
    <row r="195" spans="1:20">
      <c r="A195" t="str">
        <f>'Population Definitions'!$A$6</f>
        <v>Population 5</v>
      </c>
      <c r="B195" t="s">
        <v>18</v>
      </c>
      <c r="C195">
        <f>IF(SUMPRODUCT(--(E195:T195&lt;&gt;""))=0,0.150000,"N.A.")</f>
        <v>0.15</v>
      </c>
      <c r="D195" t="s">
        <v>20</v>
      </c>
    </row>
    <row r="196" spans="1:20">
      <c r="A196" t="str">
        <f>'Population Definitions'!$A$7</f>
        <v>Population 6</v>
      </c>
      <c r="B196" t="s">
        <v>18</v>
      </c>
      <c r="C196">
        <f>IF(SUMPRODUCT(--(E196:T196&lt;&gt;""))=0,0.150000,"N.A.")</f>
        <v>0.15</v>
      </c>
      <c r="D196" t="s">
        <v>20</v>
      </c>
    </row>
    <row r="197" spans="1:20">
      <c r="A197" t="str">
        <f>'Population Definitions'!$A$8</f>
        <v>Population 7</v>
      </c>
      <c r="B197" t="s">
        <v>18</v>
      </c>
      <c r="C197">
        <f>IF(SUMPRODUCT(--(E197:T197&lt;&gt;""))=0,0.150000,"N.A.")</f>
        <v>0.15</v>
      </c>
      <c r="D197" t="s">
        <v>20</v>
      </c>
    </row>
    <row r="199" spans="1:20">
      <c r="A199" t="s">
        <v>138</v>
      </c>
      <c r="B199" t="s">
        <v>16</v>
      </c>
      <c r="C199" t="s">
        <v>17</v>
      </c>
      <c r="E199">
        <v>2000</v>
      </c>
      <c r="F199">
        <v>2001</v>
      </c>
      <c r="G199">
        <v>2002</v>
      </c>
      <c r="H199">
        <v>2003</v>
      </c>
      <c r="I199">
        <v>2004</v>
      </c>
      <c r="J199">
        <v>2005</v>
      </c>
      <c r="K199">
        <v>2006</v>
      </c>
      <c r="L199">
        <v>2007</v>
      </c>
      <c r="M199">
        <v>2008</v>
      </c>
      <c r="N199">
        <v>2009</v>
      </c>
      <c r="O199">
        <v>2010</v>
      </c>
      <c r="P199">
        <v>2011</v>
      </c>
      <c r="Q199">
        <v>2012</v>
      </c>
      <c r="R199">
        <v>2013</v>
      </c>
      <c r="S199">
        <v>2014</v>
      </c>
      <c r="T199">
        <v>2015</v>
      </c>
    </row>
    <row r="200" spans="1:20">
      <c r="A200" t="str">
        <f>'Population Definitions'!$A$2</f>
        <v>Population 1</v>
      </c>
      <c r="B200" t="s">
        <v>18</v>
      </c>
      <c r="C200">
        <f>IF(SUMPRODUCT(--(E200:T200&lt;&gt;""))=0,0.200000,"N.A.")</f>
        <v>0.2</v>
      </c>
      <c r="D200" t="s">
        <v>20</v>
      </c>
    </row>
    <row r="201" spans="1:20">
      <c r="A201" t="str">
        <f>'Population Definitions'!$A$3</f>
        <v>Population 2</v>
      </c>
      <c r="B201" t="s">
        <v>18</v>
      </c>
      <c r="C201">
        <f>IF(SUMPRODUCT(--(E201:T201&lt;&gt;""))=0,0.200000,"N.A.")</f>
        <v>0.2</v>
      </c>
      <c r="D201" t="s">
        <v>20</v>
      </c>
    </row>
    <row r="202" spans="1:20">
      <c r="A202" t="str">
        <f>'Population Definitions'!$A$4</f>
        <v>Population 3</v>
      </c>
      <c r="B202" t="s">
        <v>18</v>
      </c>
      <c r="C202">
        <f>IF(SUMPRODUCT(--(E202:T202&lt;&gt;""))=0,0.200000,"N.A.")</f>
        <v>0.2</v>
      </c>
      <c r="D202" t="s">
        <v>20</v>
      </c>
    </row>
    <row r="203" spans="1:20">
      <c r="A203" t="str">
        <f>'Population Definitions'!$A$5</f>
        <v>Population 4</v>
      </c>
      <c r="B203" t="s">
        <v>18</v>
      </c>
      <c r="C203">
        <f>IF(SUMPRODUCT(--(E203:T203&lt;&gt;""))=0,0.200000,"N.A.")</f>
        <v>0.2</v>
      </c>
      <c r="D203" t="s">
        <v>20</v>
      </c>
    </row>
    <row r="204" spans="1:20">
      <c r="A204" t="str">
        <f>'Population Definitions'!$A$6</f>
        <v>Population 5</v>
      </c>
      <c r="B204" t="s">
        <v>18</v>
      </c>
      <c r="C204">
        <f>IF(SUMPRODUCT(--(E204:T204&lt;&gt;""))=0,0.200000,"N.A.")</f>
        <v>0.2</v>
      </c>
      <c r="D204" t="s">
        <v>20</v>
      </c>
    </row>
    <row r="205" spans="1:20">
      <c r="A205" t="str">
        <f>'Population Definitions'!$A$7</f>
        <v>Population 6</v>
      </c>
      <c r="B205" t="s">
        <v>18</v>
      </c>
      <c r="C205">
        <f>IF(SUMPRODUCT(--(E205:T205&lt;&gt;""))=0,0.200000,"N.A.")</f>
        <v>0.2</v>
      </c>
      <c r="D205" t="s">
        <v>20</v>
      </c>
    </row>
    <row r="206" spans="1:20">
      <c r="A206" t="str">
        <f>'Population Definitions'!$A$8</f>
        <v>Population 7</v>
      </c>
      <c r="B206" t="s">
        <v>18</v>
      </c>
      <c r="C206">
        <f>IF(SUMPRODUCT(--(E206:T206&lt;&gt;""))=0,0.200000,"N.A.")</f>
        <v>0.2</v>
      </c>
      <c r="D206" t="s">
        <v>20</v>
      </c>
    </row>
    <row r="208" spans="1:20">
      <c r="A208" t="s">
        <v>139</v>
      </c>
      <c r="B208" t="s">
        <v>16</v>
      </c>
      <c r="C208" t="s">
        <v>17</v>
      </c>
      <c r="E208">
        <v>2000</v>
      </c>
      <c r="F208">
        <v>2001</v>
      </c>
      <c r="G208">
        <v>2002</v>
      </c>
      <c r="H208">
        <v>2003</v>
      </c>
      <c r="I208">
        <v>2004</v>
      </c>
      <c r="J208">
        <v>2005</v>
      </c>
      <c r="K208">
        <v>2006</v>
      </c>
      <c r="L208">
        <v>2007</v>
      </c>
      <c r="M208">
        <v>2008</v>
      </c>
      <c r="N208">
        <v>2009</v>
      </c>
      <c r="O208">
        <v>2010</v>
      </c>
      <c r="P208">
        <v>2011</v>
      </c>
      <c r="Q208">
        <v>2012</v>
      </c>
      <c r="R208">
        <v>2013</v>
      </c>
      <c r="S208">
        <v>2014</v>
      </c>
      <c r="T208">
        <v>2015</v>
      </c>
    </row>
    <row r="209" spans="1:20">
      <c r="A209" t="str">
        <f>'Population Definitions'!$A$2</f>
        <v>Population 1</v>
      </c>
      <c r="B209" t="s">
        <v>18</v>
      </c>
      <c r="C209">
        <f>IF(SUMPRODUCT(--(E209:T209&lt;&gt;""))=0,0.150000,"N.A.")</f>
        <v>0.15</v>
      </c>
      <c r="D209" t="s">
        <v>20</v>
      </c>
    </row>
    <row r="210" spans="1:20">
      <c r="A210" t="str">
        <f>'Population Definitions'!$A$3</f>
        <v>Population 2</v>
      </c>
      <c r="B210" t="s">
        <v>18</v>
      </c>
      <c r="C210">
        <f>IF(SUMPRODUCT(--(E210:T210&lt;&gt;""))=0,0.150000,"N.A.")</f>
        <v>0.15</v>
      </c>
      <c r="D210" t="s">
        <v>20</v>
      </c>
    </row>
    <row r="211" spans="1:20">
      <c r="A211" t="str">
        <f>'Population Definitions'!$A$4</f>
        <v>Population 3</v>
      </c>
      <c r="B211" t="s">
        <v>18</v>
      </c>
      <c r="C211">
        <f>IF(SUMPRODUCT(--(E211:T211&lt;&gt;""))=0,0.150000,"N.A.")</f>
        <v>0.15</v>
      </c>
      <c r="D211" t="s">
        <v>20</v>
      </c>
    </row>
    <row r="212" spans="1:20">
      <c r="A212" t="str">
        <f>'Population Definitions'!$A$5</f>
        <v>Population 4</v>
      </c>
      <c r="B212" t="s">
        <v>18</v>
      </c>
      <c r="C212">
        <f>IF(SUMPRODUCT(--(E212:T212&lt;&gt;""))=0,0.150000,"N.A.")</f>
        <v>0.15</v>
      </c>
      <c r="D212" t="s">
        <v>20</v>
      </c>
    </row>
    <row r="213" spans="1:20">
      <c r="A213" t="str">
        <f>'Population Definitions'!$A$6</f>
        <v>Population 5</v>
      </c>
      <c r="B213" t="s">
        <v>18</v>
      </c>
      <c r="C213">
        <f>IF(SUMPRODUCT(--(E213:T213&lt;&gt;""))=0,0.150000,"N.A.")</f>
        <v>0.15</v>
      </c>
      <c r="D213" t="s">
        <v>20</v>
      </c>
    </row>
    <row r="214" spans="1:20">
      <c r="A214" t="str">
        <f>'Population Definitions'!$A$7</f>
        <v>Population 6</v>
      </c>
      <c r="B214" t="s">
        <v>18</v>
      </c>
      <c r="C214">
        <f>IF(SUMPRODUCT(--(E214:T214&lt;&gt;""))=0,0.150000,"N.A.")</f>
        <v>0.15</v>
      </c>
      <c r="D214" t="s">
        <v>20</v>
      </c>
    </row>
    <row r="215" spans="1:20">
      <c r="A215" t="str">
        <f>'Population Definitions'!$A$8</f>
        <v>Population 7</v>
      </c>
      <c r="B215" t="s">
        <v>18</v>
      </c>
      <c r="C215">
        <f>IF(SUMPRODUCT(--(E215:T215&lt;&gt;""))=0,0.150000,"N.A.")</f>
        <v>0.15</v>
      </c>
      <c r="D215" t="s">
        <v>20</v>
      </c>
    </row>
    <row r="217" spans="1:20">
      <c r="A217" t="s">
        <v>140</v>
      </c>
      <c r="B217" t="s">
        <v>16</v>
      </c>
      <c r="C217" t="s">
        <v>17</v>
      </c>
      <c r="E217">
        <v>2000</v>
      </c>
      <c r="F217">
        <v>2001</v>
      </c>
      <c r="G217">
        <v>2002</v>
      </c>
      <c r="H217">
        <v>2003</v>
      </c>
      <c r="I217">
        <v>2004</v>
      </c>
      <c r="J217">
        <v>2005</v>
      </c>
      <c r="K217">
        <v>2006</v>
      </c>
      <c r="L217">
        <v>2007</v>
      </c>
      <c r="M217">
        <v>2008</v>
      </c>
      <c r="N217">
        <v>2009</v>
      </c>
      <c r="O217">
        <v>2010</v>
      </c>
      <c r="P217">
        <v>2011</v>
      </c>
      <c r="Q217">
        <v>2012</v>
      </c>
      <c r="R217">
        <v>2013</v>
      </c>
      <c r="S217">
        <v>2014</v>
      </c>
      <c r="T217">
        <v>2015</v>
      </c>
    </row>
    <row r="218" spans="1:20">
      <c r="A218" t="str">
        <f>'Population Definitions'!$A$2</f>
        <v>Population 1</v>
      </c>
      <c r="B218" t="s">
        <v>18</v>
      </c>
      <c r="C218">
        <f>IF(SUMPRODUCT(--(E218:T218&lt;&gt;""))=0,0.150000,"N.A.")</f>
        <v>0.15</v>
      </c>
      <c r="D218" t="s">
        <v>20</v>
      </c>
    </row>
    <row r="219" spans="1:20">
      <c r="A219" t="str">
        <f>'Population Definitions'!$A$3</f>
        <v>Population 2</v>
      </c>
      <c r="B219" t="s">
        <v>18</v>
      </c>
      <c r="C219">
        <f>IF(SUMPRODUCT(--(E219:T219&lt;&gt;""))=0,0.150000,"N.A.")</f>
        <v>0.15</v>
      </c>
      <c r="D219" t="s">
        <v>20</v>
      </c>
    </row>
    <row r="220" spans="1:20">
      <c r="A220" t="str">
        <f>'Population Definitions'!$A$4</f>
        <v>Population 3</v>
      </c>
      <c r="B220" t="s">
        <v>18</v>
      </c>
      <c r="C220">
        <f>IF(SUMPRODUCT(--(E220:T220&lt;&gt;""))=0,0.150000,"N.A.")</f>
        <v>0.15</v>
      </c>
      <c r="D220" t="s">
        <v>20</v>
      </c>
    </row>
    <row r="221" spans="1:20">
      <c r="A221" t="str">
        <f>'Population Definitions'!$A$5</f>
        <v>Population 4</v>
      </c>
      <c r="B221" t="s">
        <v>18</v>
      </c>
      <c r="C221">
        <f>IF(SUMPRODUCT(--(E221:T221&lt;&gt;""))=0,0.150000,"N.A.")</f>
        <v>0.15</v>
      </c>
      <c r="D221" t="s">
        <v>20</v>
      </c>
    </row>
    <row r="222" spans="1:20">
      <c r="A222" t="str">
        <f>'Population Definitions'!$A$6</f>
        <v>Population 5</v>
      </c>
      <c r="B222" t="s">
        <v>18</v>
      </c>
      <c r="C222">
        <f>IF(SUMPRODUCT(--(E222:T222&lt;&gt;""))=0,0.150000,"N.A.")</f>
        <v>0.15</v>
      </c>
      <c r="D222" t="s">
        <v>20</v>
      </c>
    </row>
    <row r="223" spans="1:20">
      <c r="A223" t="str">
        <f>'Population Definitions'!$A$7</f>
        <v>Population 6</v>
      </c>
      <c r="B223" t="s">
        <v>18</v>
      </c>
      <c r="C223">
        <f>IF(SUMPRODUCT(--(E223:T223&lt;&gt;""))=0,0.150000,"N.A.")</f>
        <v>0.15</v>
      </c>
      <c r="D223" t="s">
        <v>20</v>
      </c>
    </row>
    <row r="224" spans="1:20">
      <c r="A224" t="str">
        <f>'Population Definitions'!$A$8</f>
        <v>Population 7</v>
      </c>
      <c r="B224" t="s">
        <v>18</v>
      </c>
      <c r="C224">
        <f>IF(SUMPRODUCT(--(E224:T224&lt;&gt;""))=0,0.150000,"N.A.")</f>
        <v>0.15</v>
      </c>
      <c r="D224" t="s">
        <v>20</v>
      </c>
    </row>
  </sheetData>
  <dataValidations count="175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"Fraction,Number"</formula1>
    </dataValidation>
    <dataValidation type="list" showInputMessage="1" showErrorMessage="1" sqref="B39">
      <formula1>"Fraction,Number"</formula1>
    </dataValidation>
    <dataValidation type="list" showInputMessage="1" showErrorMessage="1" sqref="B40">
      <formula1>"Fraction,Number"</formula1>
    </dataValidation>
    <dataValidation type="list" showInputMessage="1" showErrorMessage="1" sqref="B41">
      <formula1>"Fraction,Number"</formula1>
    </dataValidation>
    <dataValidation type="list" showInputMessage="1" showErrorMessage="1" sqref="B42">
      <formula1>"Fraction,Number"</formula1>
    </dataValidation>
    <dataValidation type="list" showInputMessage="1" showErrorMessage="1" sqref="B43">
      <formula1>"Fraction,Number"</formula1>
    </dataValidation>
    <dataValidation type="list" showInputMessage="1" showErrorMessage="1" sqref="B44">
      <formula1>"Fraction,Number"</formula1>
    </dataValidation>
    <dataValidation type="list" showInputMessage="1" showErrorMessage="1" sqref="B47">
      <formula1>"Fraction,Number"</formula1>
    </dataValidation>
    <dataValidation type="list" showInputMessage="1" showErrorMessage="1" sqref="B48">
      <formula1>"Fraction,Number"</formula1>
    </dataValidation>
    <dataValidation type="list" showInputMessage="1" showErrorMessage="1" sqref="B49">
      <formula1>"Fraction,Number"</formula1>
    </dataValidation>
    <dataValidation type="list" showInputMessage="1" showErrorMessage="1" sqref="B50">
      <formula1>"Fraction,Number"</formula1>
    </dataValidation>
    <dataValidation type="list" showInputMessage="1" showErrorMessage="1" sqref="B51">
      <formula1>"Fraction,Number"</formula1>
    </dataValidation>
    <dataValidation type="list" showInputMessage="1" showErrorMessage="1" sqref="B52">
      <formula1>"Fraction,Number"</formula1>
    </dataValidation>
    <dataValidation type="list" showInputMessage="1" showErrorMessage="1" sqref="B53">
      <formula1>"Fraction,Number"</formula1>
    </dataValidation>
    <dataValidation type="list" showInputMessage="1" showErrorMessage="1" sqref="B56">
      <formula1>"Fraction,Number"</formula1>
    </dataValidation>
    <dataValidation type="list" showInputMessage="1" showErrorMessage="1" sqref="B57">
      <formula1>"Fraction,Number"</formula1>
    </dataValidation>
    <dataValidation type="list" showInputMessage="1" showErrorMessage="1" sqref="B58">
      <formula1>"Fraction,Number"</formula1>
    </dataValidation>
    <dataValidation type="list" showInputMessage="1" showErrorMessage="1" sqref="B59">
      <formula1>"Fraction,Number"</formula1>
    </dataValidation>
    <dataValidation type="list" showInputMessage="1" showErrorMessage="1" sqref="B60">
      <formula1>"Fraction,Number"</formula1>
    </dataValidation>
    <dataValidation type="list" showInputMessage="1" showErrorMessage="1" sqref="B61">
      <formula1>"Fraction,Number"</formula1>
    </dataValidation>
    <dataValidation type="list" showInputMessage="1" showErrorMessage="1" sqref="B62">
      <formula1>"Fraction,Number"</formula1>
    </dataValidation>
    <dataValidation type="list" showInputMessage="1" showErrorMessage="1" sqref="B65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0">
      <formula1>"Fraction,Number"</formula1>
    </dataValidation>
    <dataValidation type="list" showInputMessage="1" showErrorMessage="1" sqref="B71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7">
      <formula1>"Fraction,Number"</formula1>
    </dataValidation>
    <dataValidation type="list" showInputMessage="1" showErrorMessage="1" sqref="B78">
      <formula1>"Fraction,Number"</formula1>
    </dataValidation>
    <dataValidation type="list" showInputMessage="1" showErrorMessage="1" sqref="B79">
      <formula1>"Fraction,Number"</formula1>
    </dataValidation>
    <dataValidation type="list" showInputMessage="1" showErrorMessage="1" sqref="B80">
      <formula1>"Fraction,Number"</formula1>
    </dataValidation>
    <dataValidation type="list" showInputMessage="1" showErrorMessage="1" sqref="B83">
      <formula1>"Fraction,Number"</formula1>
    </dataValidation>
    <dataValidation type="list" showInputMessage="1" showErrorMessage="1" sqref="B84">
      <formula1>"Fraction,Number"</formula1>
    </dataValidation>
    <dataValidation type="list" showInputMessage="1" showErrorMessage="1" sqref="B85">
      <formula1>"Fraction,Number"</formula1>
    </dataValidation>
    <dataValidation type="list" showInputMessage="1" showErrorMessage="1" sqref="B86">
      <formula1>"Fraction,Number"</formula1>
    </dataValidation>
    <dataValidation type="list" showInputMessage="1" showErrorMessage="1" sqref="B87">
      <formula1>"Fraction,Number"</formula1>
    </dataValidation>
    <dataValidation type="list" showInputMessage="1" showErrorMessage="1" sqref="B88">
      <formula1>"Fraction,Number"</formula1>
    </dataValidation>
    <dataValidation type="list" showInputMessage="1" showErrorMessage="1" sqref="B89">
      <formula1>"Fraction,Number"</formula1>
    </dataValidation>
    <dataValidation type="list" showInputMessage="1" showErrorMessage="1" sqref="B92">
      <formula1>"Fraction,Number"</formula1>
    </dataValidation>
    <dataValidation type="list" showInputMessage="1" showErrorMessage="1" sqref="B93">
      <formula1>"Fraction,Number"</formula1>
    </dataValidation>
    <dataValidation type="list" showInputMessage="1" showErrorMessage="1" sqref="B94">
      <formula1>"Fraction,Number"</formula1>
    </dataValidation>
    <dataValidation type="list" showInputMessage="1" showErrorMessage="1" sqref="B95">
      <formula1>"Fraction,Number"</formula1>
    </dataValidation>
    <dataValidation type="list" showInputMessage="1" showErrorMessage="1" sqref="B96">
      <formula1>"Fraction,Number"</formula1>
    </dataValidation>
    <dataValidation type="list" showInputMessage="1" showErrorMessage="1" sqref="B97">
      <formula1>"Fraction,Number"</formula1>
    </dataValidation>
    <dataValidation type="list" showInputMessage="1" showErrorMessage="1" sqref="B98">
      <formula1>"Fraction,Number"</formula1>
    </dataValidation>
    <dataValidation type="list" showInputMessage="1" showErrorMessage="1" sqref="B101">
      <formula1>"Fraction,Number"</formula1>
    </dataValidation>
    <dataValidation type="list" showInputMessage="1" showErrorMessage="1" sqref="B102">
      <formula1>"Fraction,Number"</formula1>
    </dataValidation>
    <dataValidation type="list" showInputMessage="1" showErrorMessage="1" sqref="B103">
      <formula1>"Fraction,Number"</formula1>
    </dataValidation>
    <dataValidation type="list" showInputMessage="1" showErrorMessage="1" sqref="B104">
      <formula1>"Fraction,Number"</formula1>
    </dataValidation>
    <dataValidation type="list" showInputMessage="1" showErrorMessage="1" sqref="B105">
      <formula1>"Fraction,Number"</formula1>
    </dataValidation>
    <dataValidation type="list" showInputMessage="1" showErrorMessage="1" sqref="B106">
      <formula1>"Fraction,Number"</formula1>
    </dataValidation>
    <dataValidation type="list" showInputMessage="1" showErrorMessage="1" sqref="B107">
      <formula1>"Fraction,Number"</formula1>
    </dataValidation>
    <dataValidation type="list" showInputMessage="1" showErrorMessage="1" sqref="B110">
      <formula1>"Fraction,Number"</formula1>
    </dataValidation>
    <dataValidation type="list" showInputMessage="1" showErrorMessage="1" sqref="B111">
      <formula1>"Fraction,Number"</formula1>
    </dataValidation>
    <dataValidation type="list" showInputMessage="1" showErrorMessage="1" sqref="B112">
      <formula1>"Fraction,Number"</formula1>
    </dataValidation>
    <dataValidation type="list" showInputMessage="1" showErrorMessage="1" sqref="B113">
      <formula1>"Fraction,Number"</formula1>
    </dataValidation>
    <dataValidation type="list" showInputMessage="1" showErrorMessage="1" sqref="B114">
      <formula1>"Fraction,Number"</formula1>
    </dataValidation>
    <dataValidation type="list" showInputMessage="1" showErrorMessage="1" sqref="B115">
      <formula1>"Fraction,Number"</formula1>
    </dataValidation>
    <dataValidation type="list" showInputMessage="1" showErrorMessage="1" sqref="B116">
      <formula1>"Fraction,Number"</formula1>
    </dataValidation>
    <dataValidation type="list" showInputMessage="1" showErrorMessage="1" sqref="B119">
      <formula1>"Fraction,Number"</formula1>
    </dataValidation>
    <dataValidation type="list" showInputMessage="1" showErrorMessage="1" sqref="B120">
      <formula1>"Fraction,Number"</formula1>
    </dataValidation>
    <dataValidation type="list" showInputMessage="1" showErrorMessage="1" sqref="B121">
      <formula1>"Fraction,Number"</formula1>
    </dataValidation>
    <dataValidation type="list" showInputMessage="1" showErrorMessage="1" sqref="B122">
      <formula1>"Fraction,Number"</formula1>
    </dataValidation>
    <dataValidation type="list" showInputMessage="1" showErrorMessage="1" sqref="B123">
      <formula1>"Fraction,Number"</formula1>
    </dataValidation>
    <dataValidation type="list" showInputMessage="1" showErrorMessage="1" sqref="B124">
      <formula1>"Fraction,Number"</formula1>
    </dataValidation>
    <dataValidation type="list" showInputMessage="1" showErrorMessage="1" sqref="B125">
      <formula1>"Fraction,Number"</formula1>
    </dataValidation>
    <dataValidation type="list" showInputMessage="1" showErrorMessage="1" sqref="B128">
      <formula1>"Fraction,Number"</formula1>
    </dataValidation>
    <dataValidation type="list" showInputMessage="1" showErrorMessage="1" sqref="B129">
      <formula1>"Fraction,Number"</formula1>
    </dataValidation>
    <dataValidation type="list" showInputMessage="1" showErrorMessage="1" sqref="B130">
      <formula1>"Fraction,Number"</formula1>
    </dataValidation>
    <dataValidation type="list" showInputMessage="1" showErrorMessage="1" sqref="B131">
      <formula1>"Fraction,Number"</formula1>
    </dataValidation>
    <dataValidation type="list" showInputMessage="1" showErrorMessage="1" sqref="B132">
      <formula1>"Fraction,Number"</formula1>
    </dataValidation>
    <dataValidation type="list" showInputMessage="1" showErrorMessage="1" sqref="B133">
      <formula1>"Fraction,Number"</formula1>
    </dataValidation>
    <dataValidation type="list" showInputMessage="1" showErrorMessage="1" sqref="B134">
      <formula1>"Fraction,Number"</formula1>
    </dataValidation>
    <dataValidation type="list" showInputMessage="1" showErrorMessage="1" sqref="B137">
      <formula1>"Fraction,Number"</formula1>
    </dataValidation>
    <dataValidation type="list" showInputMessage="1" showErrorMessage="1" sqref="B138">
      <formula1>"Fraction,Number"</formula1>
    </dataValidation>
    <dataValidation type="list" showInputMessage="1" showErrorMessage="1" sqref="B139">
      <formula1>"Fraction,Number"</formula1>
    </dataValidation>
    <dataValidation type="list" showInputMessage="1" showErrorMessage="1" sqref="B140">
      <formula1>"Fraction,Number"</formula1>
    </dataValidation>
    <dataValidation type="list" showInputMessage="1" showErrorMessage="1" sqref="B141">
      <formula1>"Fraction,Number"</formula1>
    </dataValidation>
    <dataValidation type="list" showInputMessage="1" showErrorMessage="1" sqref="B142">
      <formula1>"Fraction,Number"</formula1>
    </dataValidation>
    <dataValidation type="list" showInputMessage="1" showErrorMessage="1" sqref="B143">
      <formula1>"Fraction,Number"</formula1>
    </dataValidation>
    <dataValidation type="list" showInputMessage="1" showErrorMessage="1" sqref="B146">
      <formula1>"Fraction,Number"</formula1>
    </dataValidation>
    <dataValidation type="list" showInputMessage="1" showErrorMessage="1" sqref="B147">
      <formula1>"Fraction,Number"</formula1>
    </dataValidation>
    <dataValidation type="list" showInputMessage="1" showErrorMessage="1" sqref="B148">
      <formula1>"Fraction,Number"</formula1>
    </dataValidation>
    <dataValidation type="list" showInputMessage="1" showErrorMessage="1" sqref="B149">
      <formula1>"Fraction,Number"</formula1>
    </dataValidation>
    <dataValidation type="list" showInputMessage="1" showErrorMessage="1" sqref="B150">
      <formula1>"Fraction,Number"</formula1>
    </dataValidation>
    <dataValidation type="list" showInputMessage="1" showErrorMessage="1" sqref="B151">
      <formula1>"Fraction,Number"</formula1>
    </dataValidation>
    <dataValidation type="list" showInputMessage="1" showErrorMessage="1" sqref="B152">
      <formula1>"Fraction,Number"</formula1>
    </dataValidation>
    <dataValidation type="list" showInputMessage="1" showErrorMessage="1" sqref="B155">
      <formula1>"Fraction,Number"</formula1>
    </dataValidation>
    <dataValidation type="list" showInputMessage="1" showErrorMessage="1" sqref="B156">
      <formula1>"Fraction,Number"</formula1>
    </dataValidation>
    <dataValidation type="list" showInputMessage="1" showErrorMessage="1" sqref="B157">
      <formula1>"Fraction,Number"</formula1>
    </dataValidation>
    <dataValidation type="list" showInputMessage="1" showErrorMessage="1" sqref="B158">
      <formula1>"Fraction,Number"</formula1>
    </dataValidation>
    <dataValidation type="list" showInputMessage="1" showErrorMessage="1" sqref="B159">
      <formula1>"Fraction,Number"</formula1>
    </dataValidation>
    <dataValidation type="list" showInputMessage="1" showErrorMessage="1" sqref="B160">
      <formula1>"Fraction,Number"</formula1>
    </dataValidation>
    <dataValidation type="list" showInputMessage="1" showErrorMessage="1" sqref="B161">
      <formula1>"Fraction,Number"</formula1>
    </dataValidation>
    <dataValidation type="list" showInputMessage="1" showErrorMessage="1" sqref="B164">
      <formula1>"Fraction,Number"</formula1>
    </dataValidation>
    <dataValidation type="list" showInputMessage="1" showErrorMessage="1" sqref="B165">
      <formula1>"Fraction,Number"</formula1>
    </dataValidation>
    <dataValidation type="list" showInputMessage="1" showErrorMessage="1" sqref="B166">
      <formula1>"Fraction,Number"</formula1>
    </dataValidation>
    <dataValidation type="list" showInputMessage="1" showErrorMessage="1" sqref="B167">
      <formula1>"Fraction,Number"</formula1>
    </dataValidation>
    <dataValidation type="list" showInputMessage="1" showErrorMessage="1" sqref="B168">
      <formula1>"Fraction,Number"</formula1>
    </dataValidation>
    <dataValidation type="list" showInputMessage="1" showErrorMessage="1" sqref="B169">
      <formula1>"Fraction,Number"</formula1>
    </dataValidation>
    <dataValidation type="list" showInputMessage="1" showErrorMessage="1" sqref="B170">
      <formula1>"Fraction,Number"</formula1>
    </dataValidation>
    <dataValidation type="list" showInputMessage="1" showErrorMessage="1" sqref="B173">
      <formula1>"Fraction,Number"</formula1>
    </dataValidation>
    <dataValidation type="list" showInputMessage="1" showErrorMessage="1" sqref="B174">
      <formula1>"Fraction,Number"</formula1>
    </dataValidation>
    <dataValidation type="list" showInputMessage="1" showErrorMessage="1" sqref="B175">
      <formula1>"Fraction,Number"</formula1>
    </dataValidation>
    <dataValidation type="list" showInputMessage="1" showErrorMessage="1" sqref="B176">
      <formula1>"Fraction,Number"</formula1>
    </dataValidation>
    <dataValidation type="list" showInputMessage="1" showErrorMessage="1" sqref="B177">
      <formula1>"Fraction,Number"</formula1>
    </dataValidation>
    <dataValidation type="list" showInputMessage="1" showErrorMessage="1" sqref="B178">
      <formula1>"Fraction,Number"</formula1>
    </dataValidation>
    <dataValidation type="list" showInputMessage="1" showErrorMessage="1" sqref="B179">
      <formula1>"Fraction,Number"</formula1>
    </dataValidation>
    <dataValidation type="list" showInputMessage="1" showErrorMessage="1" sqref="B182">
      <formula1>"Fraction,Number"</formula1>
    </dataValidation>
    <dataValidation type="list" showInputMessage="1" showErrorMessage="1" sqref="B183">
      <formula1>"Fraction,Number"</formula1>
    </dataValidation>
    <dataValidation type="list" showInputMessage="1" showErrorMessage="1" sqref="B184">
      <formula1>"Fraction,Number"</formula1>
    </dataValidation>
    <dataValidation type="list" showInputMessage="1" showErrorMessage="1" sqref="B185">
      <formula1>"Fraction,Number"</formula1>
    </dataValidation>
    <dataValidation type="list" showInputMessage="1" showErrorMessage="1" sqref="B186">
      <formula1>"Fraction,Number"</formula1>
    </dataValidation>
    <dataValidation type="list" showInputMessage="1" showErrorMessage="1" sqref="B187">
      <formula1>"Fraction,Number"</formula1>
    </dataValidation>
    <dataValidation type="list" showInputMessage="1" showErrorMessage="1" sqref="B188">
      <formula1>"Fraction,Number"</formula1>
    </dataValidation>
    <dataValidation type="list" showInputMessage="1" showErrorMessage="1" sqref="B191">
      <formula1>"Fraction,Number"</formula1>
    </dataValidation>
    <dataValidation type="list" showInputMessage="1" showErrorMessage="1" sqref="B192">
      <formula1>"Fraction,Number"</formula1>
    </dataValidation>
    <dataValidation type="list" showInputMessage="1" showErrorMessage="1" sqref="B193">
      <formula1>"Fraction,Number"</formula1>
    </dataValidation>
    <dataValidation type="list" showInputMessage="1" showErrorMessage="1" sqref="B194">
      <formula1>"Fraction,Number"</formula1>
    </dataValidation>
    <dataValidation type="list" showInputMessage="1" showErrorMessage="1" sqref="B195">
      <formula1>"Fraction,Number"</formula1>
    </dataValidation>
    <dataValidation type="list" showInputMessage="1" showErrorMessage="1" sqref="B196">
      <formula1>"Fraction,Number"</formula1>
    </dataValidation>
    <dataValidation type="list" showInputMessage="1" showErrorMessage="1" sqref="B197">
      <formula1>"Fraction,Number"</formula1>
    </dataValidation>
    <dataValidation type="list" showInputMessage="1" showErrorMessage="1" sqref="B200">
      <formula1>"Fraction,Number"</formula1>
    </dataValidation>
    <dataValidation type="list" showInputMessage="1" showErrorMessage="1" sqref="B201">
      <formula1>"Fraction,Number"</formula1>
    </dataValidation>
    <dataValidation type="list" showInputMessage="1" showErrorMessage="1" sqref="B202">
      <formula1>"Fraction,Number"</formula1>
    </dataValidation>
    <dataValidation type="list" showInputMessage="1" showErrorMessage="1" sqref="B203">
      <formula1>"Fraction,Number"</formula1>
    </dataValidation>
    <dataValidation type="list" showInputMessage="1" showErrorMessage="1" sqref="B204">
      <formula1>"Fraction,Number"</formula1>
    </dataValidation>
    <dataValidation type="list" showInputMessage="1" showErrorMessage="1" sqref="B205">
      <formula1>"Fraction,Number"</formula1>
    </dataValidation>
    <dataValidation type="list" showInputMessage="1" showErrorMessage="1" sqref="B206">
      <formula1>"Fraction,Number"</formula1>
    </dataValidation>
    <dataValidation type="list" showInputMessage="1" showErrorMessage="1" sqref="B209">
      <formula1>"Fraction,Number"</formula1>
    </dataValidation>
    <dataValidation type="list" showInputMessage="1" showErrorMessage="1" sqref="B210">
      <formula1>"Fraction,Number"</formula1>
    </dataValidation>
    <dataValidation type="list" showInputMessage="1" showErrorMessage="1" sqref="B211">
      <formula1>"Fraction,Number"</formula1>
    </dataValidation>
    <dataValidation type="list" showInputMessage="1" showErrorMessage="1" sqref="B212">
      <formula1>"Fraction,Number"</formula1>
    </dataValidation>
    <dataValidation type="list" showInputMessage="1" showErrorMessage="1" sqref="B213">
      <formula1>"Fraction,Number"</formula1>
    </dataValidation>
    <dataValidation type="list" showInputMessage="1" showErrorMessage="1" sqref="B214">
      <formula1>"Fraction,Number"</formula1>
    </dataValidation>
    <dataValidation type="list" showInputMessage="1" showErrorMessage="1" sqref="B215">
      <formula1>"Fraction,Number"</formula1>
    </dataValidation>
    <dataValidation type="list" showInputMessage="1" showErrorMessage="1" sqref="B218">
      <formula1>"Fraction,Number"</formula1>
    </dataValidation>
    <dataValidation type="list" showInputMessage="1" showErrorMessage="1" sqref="B219">
      <formula1>"Fraction,Number"</formula1>
    </dataValidation>
    <dataValidation type="list" showInputMessage="1" showErrorMessage="1" sqref="B220">
      <formula1>"Fraction,Number"</formula1>
    </dataValidation>
    <dataValidation type="list" showInputMessage="1" showErrorMessage="1" sqref="B221">
      <formula1>"Fraction,Number"</formula1>
    </dataValidation>
    <dataValidation type="list" showInputMessage="1" showErrorMessage="1" sqref="B222">
      <formula1>"Fraction,Number"</formula1>
    </dataValidation>
    <dataValidation type="list" showInputMessage="1" showErrorMessage="1" sqref="B223">
      <formula1>"Fraction,Number"</formula1>
    </dataValidation>
    <dataValidation type="list" showInputMessage="1" showErrorMessage="1" sqref="B224">
      <formula1>"Fraction,Number"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71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IF(SUMPRODUCT(--(E2:T2&lt;&gt;""))=0,0.000000,"N.A.")</f>
        <v>0.0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IF(SUMPRODUCT(--(E3:T3&lt;&gt;""))=0,0.000000,"N.A.")</f>
        <v>0.0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IF(SUMPRODUCT(--(E4:T4&lt;&gt;""))=0,0.000000,"N.A.")</f>
        <v>0.0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IF(SUMPRODUCT(--(E5:T5&lt;&gt;""))=0,0.000000,"N.A.")</f>
        <v>0.0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IF(SUMPRODUCT(--(E6:T6&lt;&gt;""))=0,0.000000,"N.A.")</f>
        <v>0.0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IF(SUMPRODUCT(--(E7:T7&lt;&gt;""))=0,0.000000,"N.A.")</f>
        <v>0.0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IF(SUMPRODUCT(--(E8:T8&lt;&gt;""))=0,0.000000,"N.A.")</f>
        <v>0.0</v>
      </c>
      <c r="D8" t="s">
        <v>20</v>
      </c>
    </row>
    <row r="10" spans="1:20">
      <c r="A10" t="s">
        <v>72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19</v>
      </c>
      <c r="C11">
        <f>IF(SUMPRODUCT(--(E11:T11&lt;&gt;""))=0,0.000000,"N.A.")</f>
        <v>0.0</v>
      </c>
      <c r="D11" t="s">
        <v>20</v>
      </c>
    </row>
    <row r="12" spans="1:20">
      <c r="A12" t="str">
        <f>'Population Definitions'!$A$3</f>
        <v>Population 2</v>
      </c>
      <c r="B12" t="s">
        <v>19</v>
      </c>
      <c r="C12">
        <f>IF(SUMPRODUCT(--(E12:T12&lt;&gt;""))=0,0.000000,"N.A.")</f>
        <v>0.0</v>
      </c>
      <c r="D12" t="s">
        <v>20</v>
      </c>
    </row>
    <row r="13" spans="1:20">
      <c r="A13" t="str">
        <f>'Population Definitions'!$A$4</f>
        <v>Population 3</v>
      </c>
      <c r="B13" t="s">
        <v>19</v>
      </c>
      <c r="C13">
        <f>IF(SUMPRODUCT(--(E13:T13&lt;&gt;""))=0,0.000000,"N.A.")</f>
        <v>0.0</v>
      </c>
      <c r="D13" t="s">
        <v>20</v>
      </c>
    </row>
    <row r="14" spans="1:20">
      <c r="A14" t="str">
        <f>'Population Definitions'!$A$5</f>
        <v>Population 4</v>
      </c>
      <c r="B14" t="s">
        <v>19</v>
      </c>
      <c r="C14">
        <f>IF(SUMPRODUCT(--(E14:T14&lt;&gt;""))=0,0.000000,"N.A.")</f>
        <v>0.0</v>
      </c>
      <c r="D14" t="s">
        <v>20</v>
      </c>
    </row>
    <row r="15" spans="1:20">
      <c r="A15" t="str">
        <f>'Population Definitions'!$A$6</f>
        <v>Population 5</v>
      </c>
      <c r="B15" t="s">
        <v>19</v>
      </c>
      <c r="C15">
        <f>IF(SUMPRODUCT(--(E15:T15&lt;&gt;""))=0,0.000000,"N.A.")</f>
        <v>0.0</v>
      </c>
      <c r="D15" t="s">
        <v>20</v>
      </c>
    </row>
    <row r="16" spans="1:20">
      <c r="A16" t="str">
        <f>'Population Definitions'!$A$7</f>
        <v>Population 6</v>
      </c>
      <c r="B16" t="s">
        <v>19</v>
      </c>
      <c r="C16">
        <f>IF(SUMPRODUCT(--(E16:T16&lt;&gt;""))=0,0.000000,"N.A.")</f>
        <v>0.0</v>
      </c>
      <c r="D16" t="s">
        <v>20</v>
      </c>
    </row>
    <row r="17" spans="1:20">
      <c r="A17" t="str">
        <f>'Population Definitions'!$A$8</f>
        <v>Population 7</v>
      </c>
      <c r="B17" t="s">
        <v>19</v>
      </c>
      <c r="C17">
        <f>IF(SUMPRODUCT(--(E17:T17&lt;&gt;""))=0,0.000000,"N.A.")</f>
        <v>0.0</v>
      </c>
      <c r="D17" t="s">
        <v>20</v>
      </c>
    </row>
    <row r="19" spans="1:20">
      <c r="A19" t="s">
        <v>73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19</v>
      </c>
      <c r="C20">
        <f>IF(SUMPRODUCT(--(E20:T20&lt;&gt;""))=0,0.000000,"N.A.")</f>
        <v>0.0</v>
      </c>
      <c r="D20" t="s">
        <v>20</v>
      </c>
    </row>
    <row r="21" spans="1:20">
      <c r="A21" t="str">
        <f>'Population Definitions'!$A$3</f>
        <v>Population 2</v>
      </c>
      <c r="B21" t="s">
        <v>19</v>
      </c>
      <c r="C21">
        <f>IF(SUMPRODUCT(--(E21:T21&lt;&gt;""))=0,0.000000,"N.A.")</f>
        <v>0.0</v>
      </c>
      <c r="D21" t="s">
        <v>20</v>
      </c>
    </row>
    <row r="22" spans="1:20">
      <c r="A22" t="str">
        <f>'Population Definitions'!$A$4</f>
        <v>Population 3</v>
      </c>
      <c r="B22" t="s">
        <v>19</v>
      </c>
      <c r="C22">
        <f>IF(SUMPRODUCT(--(E22:T22&lt;&gt;""))=0,0.000000,"N.A.")</f>
        <v>0.0</v>
      </c>
      <c r="D22" t="s">
        <v>20</v>
      </c>
    </row>
    <row r="23" spans="1:20">
      <c r="A23" t="str">
        <f>'Population Definitions'!$A$5</f>
        <v>Population 4</v>
      </c>
      <c r="B23" t="s">
        <v>19</v>
      </c>
      <c r="C23">
        <f>IF(SUMPRODUCT(--(E23:T23&lt;&gt;""))=0,0.000000,"N.A.")</f>
        <v>0.0</v>
      </c>
      <c r="D23" t="s">
        <v>20</v>
      </c>
    </row>
    <row r="24" spans="1:20">
      <c r="A24" t="str">
        <f>'Population Definitions'!$A$6</f>
        <v>Population 5</v>
      </c>
      <c r="B24" t="s">
        <v>19</v>
      </c>
      <c r="C24">
        <f>IF(SUMPRODUCT(--(E24:T24&lt;&gt;""))=0,0.000000,"N.A.")</f>
        <v>0.0</v>
      </c>
      <c r="D24" t="s">
        <v>20</v>
      </c>
    </row>
    <row r="25" spans="1:20">
      <c r="A25" t="str">
        <f>'Population Definitions'!$A$7</f>
        <v>Population 6</v>
      </c>
      <c r="B25" t="s">
        <v>19</v>
      </c>
      <c r="C25">
        <f>IF(SUMPRODUCT(--(E25:T25&lt;&gt;""))=0,0.000000,"N.A.")</f>
        <v>0.0</v>
      </c>
      <c r="D25" t="s">
        <v>20</v>
      </c>
    </row>
    <row r="26" spans="1:20">
      <c r="A26" t="str">
        <f>'Population Definitions'!$A$8</f>
        <v>Population 7</v>
      </c>
      <c r="B26" t="s">
        <v>19</v>
      </c>
      <c r="C26">
        <f>IF(SUMPRODUCT(--(E26:T26&lt;&gt;""))=0,0.000000,"N.A.")</f>
        <v>0.0</v>
      </c>
      <c r="D26" t="s">
        <v>20</v>
      </c>
    </row>
    <row r="28" spans="1:20">
      <c r="A28" t="s">
        <v>75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19</v>
      </c>
      <c r="C29">
        <f>IF(SUMPRODUCT(--(E29:T29&lt;&gt;""))=0,0.000000,"N.A.")</f>
        <v>0.0</v>
      </c>
      <c r="D29" t="s">
        <v>20</v>
      </c>
    </row>
    <row r="30" spans="1:20">
      <c r="A30" t="str">
        <f>'Population Definitions'!$A$3</f>
        <v>Population 2</v>
      </c>
      <c r="B30" t="s">
        <v>19</v>
      </c>
      <c r="C30">
        <f>IF(SUMPRODUCT(--(E30:T30&lt;&gt;""))=0,0.000000,"N.A.")</f>
        <v>0.0</v>
      </c>
      <c r="D30" t="s">
        <v>20</v>
      </c>
    </row>
    <row r="31" spans="1:20">
      <c r="A31" t="str">
        <f>'Population Definitions'!$A$4</f>
        <v>Population 3</v>
      </c>
      <c r="B31" t="s">
        <v>19</v>
      </c>
      <c r="C31">
        <f>IF(SUMPRODUCT(--(E31:T31&lt;&gt;""))=0,0.000000,"N.A.")</f>
        <v>0.0</v>
      </c>
      <c r="D31" t="s">
        <v>20</v>
      </c>
    </row>
    <row r="32" spans="1:20">
      <c r="A32" t="str">
        <f>'Population Definitions'!$A$5</f>
        <v>Population 4</v>
      </c>
      <c r="B32" t="s">
        <v>19</v>
      </c>
      <c r="C32">
        <f>IF(SUMPRODUCT(--(E32:T32&lt;&gt;""))=0,0.000000,"N.A.")</f>
        <v>0.0</v>
      </c>
      <c r="D32" t="s">
        <v>20</v>
      </c>
    </row>
    <row r="33" spans="1:20">
      <c r="A33" t="str">
        <f>'Population Definitions'!$A$6</f>
        <v>Population 5</v>
      </c>
      <c r="B33" t="s">
        <v>19</v>
      </c>
      <c r="C33">
        <f>IF(SUMPRODUCT(--(E33:T33&lt;&gt;""))=0,0.000000,"N.A.")</f>
        <v>0.0</v>
      </c>
      <c r="D33" t="s">
        <v>20</v>
      </c>
    </row>
    <row r="34" spans="1:20">
      <c r="A34" t="str">
        <f>'Population Definitions'!$A$7</f>
        <v>Population 6</v>
      </c>
      <c r="B34" t="s">
        <v>19</v>
      </c>
      <c r="C34">
        <f>IF(SUMPRODUCT(--(E34:T34&lt;&gt;""))=0,0.000000,"N.A.")</f>
        <v>0.0</v>
      </c>
      <c r="D34" t="s">
        <v>20</v>
      </c>
    </row>
    <row r="35" spans="1:20">
      <c r="A35" t="str">
        <f>'Population Definitions'!$A$8</f>
        <v>Population 7</v>
      </c>
      <c r="B35" t="s">
        <v>19</v>
      </c>
      <c r="C35">
        <f>IF(SUMPRODUCT(--(E35:T35&lt;&gt;""))=0,0.000000,"N.A.")</f>
        <v>0.0</v>
      </c>
      <c r="D35" t="s">
        <v>20</v>
      </c>
    </row>
    <row r="37" spans="1:20">
      <c r="A37" t="s">
        <v>76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19</v>
      </c>
      <c r="C38">
        <f>IF(SUMPRODUCT(--(E38:T38&lt;&gt;""))=0,0.000000,"N.A.")</f>
        <v>0.0</v>
      </c>
      <c r="D38" t="s">
        <v>20</v>
      </c>
    </row>
    <row r="39" spans="1:20">
      <c r="A39" t="str">
        <f>'Population Definitions'!$A$3</f>
        <v>Population 2</v>
      </c>
      <c r="B39" t="s">
        <v>19</v>
      </c>
      <c r="C39">
        <f>IF(SUMPRODUCT(--(E39:T39&lt;&gt;""))=0,0.000000,"N.A.")</f>
        <v>0.0</v>
      </c>
      <c r="D39" t="s">
        <v>20</v>
      </c>
    </row>
    <row r="40" spans="1:20">
      <c r="A40" t="str">
        <f>'Population Definitions'!$A$4</f>
        <v>Population 3</v>
      </c>
      <c r="B40" t="s">
        <v>19</v>
      </c>
      <c r="C40">
        <f>IF(SUMPRODUCT(--(E40:T40&lt;&gt;""))=0,0.000000,"N.A.")</f>
        <v>0.0</v>
      </c>
      <c r="D40" t="s">
        <v>20</v>
      </c>
    </row>
    <row r="41" spans="1:20">
      <c r="A41" t="str">
        <f>'Population Definitions'!$A$5</f>
        <v>Population 4</v>
      </c>
      <c r="B41" t="s">
        <v>19</v>
      </c>
      <c r="C41">
        <f>IF(SUMPRODUCT(--(E41:T41&lt;&gt;""))=0,0.000000,"N.A.")</f>
        <v>0.0</v>
      </c>
      <c r="D41" t="s">
        <v>20</v>
      </c>
    </row>
    <row r="42" spans="1:20">
      <c r="A42" t="str">
        <f>'Population Definitions'!$A$6</f>
        <v>Population 5</v>
      </c>
      <c r="B42" t="s">
        <v>19</v>
      </c>
      <c r="C42">
        <f>IF(SUMPRODUCT(--(E42:T42&lt;&gt;""))=0,0.000000,"N.A.")</f>
        <v>0.0</v>
      </c>
      <c r="D42" t="s">
        <v>20</v>
      </c>
    </row>
    <row r="43" spans="1:20">
      <c r="A43" t="str">
        <f>'Population Definitions'!$A$7</f>
        <v>Population 6</v>
      </c>
      <c r="B43" t="s">
        <v>19</v>
      </c>
      <c r="C43">
        <f>IF(SUMPRODUCT(--(E43:T43&lt;&gt;""))=0,0.000000,"N.A.")</f>
        <v>0.0</v>
      </c>
      <c r="D43" t="s">
        <v>20</v>
      </c>
    </row>
    <row r="44" spans="1:20">
      <c r="A44" t="str">
        <f>'Population Definitions'!$A$8</f>
        <v>Population 7</v>
      </c>
      <c r="B44" t="s">
        <v>19</v>
      </c>
      <c r="C44">
        <f>IF(SUMPRODUCT(--(E44:T44&lt;&gt;""))=0,0.000000,"N.A.")</f>
        <v>0.0</v>
      </c>
      <c r="D44" t="s">
        <v>20</v>
      </c>
    </row>
    <row r="46" spans="1:20">
      <c r="A46" t="s">
        <v>77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19</v>
      </c>
      <c r="C47">
        <f>IF(SUMPRODUCT(--(E47:T47&lt;&gt;""))=0,0.000000,"N.A.")</f>
        <v>0.0</v>
      </c>
      <c r="D47" t="s">
        <v>20</v>
      </c>
    </row>
    <row r="48" spans="1:20">
      <c r="A48" t="str">
        <f>'Population Definitions'!$A$3</f>
        <v>Population 2</v>
      </c>
      <c r="B48" t="s">
        <v>19</v>
      </c>
      <c r="C48">
        <f>IF(SUMPRODUCT(--(E48:T48&lt;&gt;""))=0,0.000000,"N.A.")</f>
        <v>0.0</v>
      </c>
      <c r="D48" t="s">
        <v>20</v>
      </c>
    </row>
    <row r="49" spans="1:4">
      <c r="A49" t="str">
        <f>'Population Definitions'!$A$4</f>
        <v>Population 3</v>
      </c>
      <c r="B49" t="s">
        <v>19</v>
      </c>
      <c r="C49">
        <f>IF(SUMPRODUCT(--(E49:T49&lt;&gt;""))=0,0.000000,"N.A.")</f>
        <v>0.0</v>
      </c>
      <c r="D49" t="s">
        <v>20</v>
      </c>
    </row>
    <row r="50" spans="1:4">
      <c r="A50" t="str">
        <f>'Population Definitions'!$A$5</f>
        <v>Population 4</v>
      </c>
      <c r="B50" t="s">
        <v>19</v>
      </c>
      <c r="C50">
        <f>IF(SUMPRODUCT(--(E50:T50&lt;&gt;""))=0,0.000000,"N.A.")</f>
        <v>0.0</v>
      </c>
      <c r="D50" t="s">
        <v>20</v>
      </c>
    </row>
    <row r="51" spans="1:4">
      <c r="A51" t="str">
        <f>'Population Definitions'!$A$6</f>
        <v>Population 5</v>
      </c>
      <c r="B51" t="s">
        <v>19</v>
      </c>
      <c r="C51">
        <f>IF(SUMPRODUCT(--(E51:T51&lt;&gt;""))=0,0.000000,"N.A.")</f>
        <v>0.0</v>
      </c>
      <c r="D51" t="s">
        <v>20</v>
      </c>
    </row>
    <row r="52" spans="1:4">
      <c r="A52" t="str">
        <f>'Population Definitions'!$A$7</f>
        <v>Population 6</v>
      </c>
      <c r="B52" t="s">
        <v>19</v>
      </c>
      <c r="C52">
        <f>IF(SUMPRODUCT(--(E52:T52&lt;&gt;""))=0,0.000000,"N.A.")</f>
        <v>0.0</v>
      </c>
      <c r="D52" t="s">
        <v>20</v>
      </c>
    </row>
    <row r="53" spans="1:4">
      <c r="A53" t="str">
        <f>'Population Definitions'!$A$8</f>
        <v>Population 7</v>
      </c>
      <c r="B53" t="s">
        <v>19</v>
      </c>
      <c r="C53">
        <f>IF(SUMPRODUCT(--(E53:T53&lt;&gt;""))=0,0.000000,"N.A.")</f>
        <v>0.0</v>
      </c>
      <c r="D53" t="s">
        <v>20</v>
      </c>
    </row>
  </sheetData>
  <dataValidations count="42">
    <dataValidation type="list" showInputMessage="1" showErrorMessage="1" sqref="B2">
      <formula1>"Fraction"</formula1>
    </dataValidation>
    <dataValidation type="list" showInputMessage="1" showErrorMessage="1" sqref="B3">
      <formula1>"Fraction"</formula1>
    </dataValidation>
    <dataValidation type="list" showInputMessage="1" showErrorMessage="1" sqref="B4">
      <formula1>"Fraction"</formula1>
    </dataValidation>
    <dataValidation type="list" showInputMessage="1" showErrorMessage="1" sqref="B5">
      <formula1>"Fraction"</formula1>
    </dataValidation>
    <dataValidation type="list" showInputMessage="1" showErrorMessage="1" sqref="B6">
      <formula1>"Fraction"</formula1>
    </dataValidation>
    <dataValidation type="list" showInputMessage="1" showErrorMessage="1" sqref="B7">
      <formula1>"Fraction"</formula1>
    </dataValidation>
    <dataValidation type="list" showInputMessage="1" showErrorMessage="1" sqref="B8">
      <formula1>"Fraction"</formula1>
    </dataValidation>
    <dataValidation type="list" showInputMessage="1" showErrorMessage="1" sqref="B11">
      <formula1>"Number"</formula1>
    </dataValidation>
    <dataValidation type="list" showInputMessage="1" showErrorMessage="1" sqref="B12">
      <formula1>"Number"</formula1>
    </dataValidation>
    <dataValidation type="list" showInputMessage="1" showErrorMessage="1" sqref="B13">
      <formula1>"Number"</formula1>
    </dataValidation>
    <dataValidation type="list" showInputMessage="1" showErrorMessage="1" sqref="B14">
      <formula1>"Number"</formula1>
    </dataValidation>
    <dataValidation type="list" showInputMessage="1" showErrorMessage="1" sqref="B15">
      <formula1>"Number"</formula1>
    </dataValidation>
    <dataValidation type="list" showInputMessage="1" showErrorMessage="1" sqref="B16">
      <formula1>"Number"</formula1>
    </dataValidation>
    <dataValidation type="list" showInputMessage="1" showErrorMessage="1" sqref="B17">
      <formula1>"Number"</formula1>
    </dataValidation>
    <dataValidation type="list" showInputMessage="1" showErrorMessage="1" sqref="B20">
      <formula1>"Number"</formula1>
    </dataValidation>
    <dataValidation type="list" showInputMessage="1" showErrorMessage="1" sqref="B21">
      <formula1>"Number"</formula1>
    </dataValidation>
    <dataValidation type="list" showInputMessage="1" showErrorMessage="1" sqref="B22">
      <formula1>"Number"</formula1>
    </dataValidation>
    <dataValidation type="list" showInputMessage="1" showErrorMessage="1" sqref="B23">
      <formula1>"Number"</formula1>
    </dataValidation>
    <dataValidation type="list" showInputMessage="1" showErrorMessage="1" sqref="B24">
      <formula1>"Number"</formula1>
    </dataValidation>
    <dataValidation type="list" showInputMessage="1" showErrorMessage="1" sqref="B25">
      <formula1>"Number"</formula1>
    </dataValidation>
    <dataValidation type="list" showInputMessage="1" showErrorMessage="1" sqref="B26">
      <formula1>"Number"</formula1>
    </dataValidation>
    <dataValidation type="list" showInputMessage="1" showErrorMessage="1" sqref="B29">
      <formula1>"Number"</formula1>
    </dataValidation>
    <dataValidation type="list" showInputMessage="1" showErrorMessage="1" sqref="B30">
      <formula1>"Number"</formula1>
    </dataValidation>
    <dataValidation type="list" showInputMessage="1" showErrorMessage="1" sqref="B31">
      <formula1>"Number"</formula1>
    </dataValidation>
    <dataValidation type="list" showInputMessage="1" showErrorMessage="1" sqref="B32">
      <formula1>"Number"</formula1>
    </dataValidation>
    <dataValidation type="list" showInputMessage="1" showErrorMessage="1" sqref="B33">
      <formula1>"Number"</formula1>
    </dataValidation>
    <dataValidation type="list" showInputMessage="1" showErrorMessage="1" sqref="B34">
      <formula1>"Number"</formula1>
    </dataValidation>
    <dataValidation type="list" showInputMessage="1" showErrorMessage="1" sqref="B35">
      <formula1>"Number"</formula1>
    </dataValidation>
    <dataValidation type="list" showInputMessage="1" showErrorMessage="1" sqref="B38">
      <formula1>"Number"</formula1>
    </dataValidation>
    <dataValidation type="list" showInputMessage="1" showErrorMessage="1" sqref="B39">
      <formula1>"Number"</formula1>
    </dataValidation>
    <dataValidation type="list" showInputMessage="1" showErrorMessage="1" sqref="B40">
      <formula1>"Number"</formula1>
    </dataValidation>
    <dataValidation type="list" showInputMessage="1" showErrorMessage="1" sqref="B41">
      <formula1>"Number"</formula1>
    </dataValidation>
    <dataValidation type="list" showInputMessage="1" showErrorMessage="1" sqref="B42">
      <formula1>"Number"</formula1>
    </dataValidation>
    <dataValidation type="list" showInputMessage="1" showErrorMessage="1" sqref="B43">
      <formula1>"Number"</formula1>
    </dataValidation>
    <dataValidation type="list" showInputMessage="1" showErrorMessage="1" sqref="B44">
      <formula1>"Number"</formula1>
    </dataValidation>
    <dataValidation type="list" showInputMessage="1" showErrorMessage="1" sqref="B47">
      <formula1>"Number"</formula1>
    </dataValidation>
    <dataValidation type="list" showInputMessage="1" showErrorMessage="1" sqref="B48">
      <formula1>"Number"</formula1>
    </dataValidation>
    <dataValidation type="list" showInputMessage="1" showErrorMessage="1" sqref="B49">
      <formula1>"Number"</formula1>
    </dataValidation>
    <dataValidation type="list" showInputMessage="1" showErrorMessage="1" sqref="B50">
      <formula1>"Number"</formula1>
    </dataValidation>
    <dataValidation type="list" showInputMessage="1" showErrorMessage="1" sqref="B51">
      <formula1>"Number"</formula1>
    </dataValidation>
    <dataValidation type="list" showInputMessage="1" showErrorMessage="1" sqref="B52">
      <formula1>"Number"</formula1>
    </dataValidation>
    <dataValidation type="list" showInputMessage="1" showErrorMessage="1" sqref="B53">
      <formula1>"Number"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98"/>
  <sheetViews>
    <sheetView workbookViewId="0"/>
  </sheetViews>
  <sheetFormatPr defaultRowHeight="15"/>
  <cols>
    <col min="1" max="1" width="40.7109375" customWidth="1"/>
    <col min="2" max="3" width="10.7109375" customWidth="1"/>
  </cols>
  <sheetData>
    <row r="1" spans="1:20">
      <c r="A1" t="s">
        <v>110</v>
      </c>
      <c r="B1" t="s">
        <v>16</v>
      </c>
      <c r="C1" t="s">
        <v>17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</row>
    <row r="2" spans="1:20">
      <c r="A2" t="str">
        <f>'Population Definitions'!$A$2</f>
        <v>Population 1</v>
      </c>
      <c r="B2" t="s">
        <v>18</v>
      </c>
      <c r="C2">
        <f>IF(SUMPRODUCT(--(E2:T2&lt;&gt;""))=0,0.060000,"N.A.")</f>
        <v>0.06</v>
      </c>
      <c r="D2" t="s">
        <v>20</v>
      </c>
    </row>
    <row r="3" spans="1:20">
      <c r="A3" t="str">
        <f>'Population Definitions'!$A$3</f>
        <v>Population 2</v>
      </c>
      <c r="B3" t="s">
        <v>18</v>
      </c>
      <c r="C3">
        <f>IF(SUMPRODUCT(--(E3:T3&lt;&gt;""))=0,0.060000,"N.A.")</f>
        <v>0.06</v>
      </c>
      <c r="D3" t="s">
        <v>20</v>
      </c>
    </row>
    <row r="4" spans="1:20">
      <c r="A4" t="str">
        <f>'Population Definitions'!$A$4</f>
        <v>Population 3</v>
      </c>
      <c r="B4" t="s">
        <v>18</v>
      </c>
      <c r="C4">
        <f>IF(SUMPRODUCT(--(E4:T4&lt;&gt;""))=0,0.060000,"N.A.")</f>
        <v>0.06</v>
      </c>
      <c r="D4" t="s">
        <v>20</v>
      </c>
    </row>
    <row r="5" spans="1:20">
      <c r="A5" t="str">
        <f>'Population Definitions'!$A$5</f>
        <v>Population 4</v>
      </c>
      <c r="B5" t="s">
        <v>18</v>
      </c>
      <c r="C5">
        <f>IF(SUMPRODUCT(--(E5:T5&lt;&gt;""))=0,0.060000,"N.A.")</f>
        <v>0.06</v>
      </c>
      <c r="D5" t="s">
        <v>20</v>
      </c>
    </row>
    <row r="6" spans="1:20">
      <c r="A6" t="str">
        <f>'Population Definitions'!$A$6</f>
        <v>Population 5</v>
      </c>
      <c r="B6" t="s">
        <v>18</v>
      </c>
      <c r="C6">
        <f>IF(SUMPRODUCT(--(E6:T6&lt;&gt;""))=0,0.060000,"N.A.")</f>
        <v>0.06</v>
      </c>
      <c r="D6" t="s">
        <v>20</v>
      </c>
    </row>
    <row r="7" spans="1:20">
      <c r="A7" t="str">
        <f>'Population Definitions'!$A$7</f>
        <v>Population 6</v>
      </c>
      <c r="B7" t="s">
        <v>18</v>
      </c>
      <c r="C7">
        <f>IF(SUMPRODUCT(--(E7:T7&lt;&gt;""))=0,0.060000,"N.A.")</f>
        <v>0.06</v>
      </c>
      <c r="D7" t="s">
        <v>20</v>
      </c>
    </row>
    <row r="8" spans="1:20">
      <c r="A8" t="str">
        <f>'Population Definitions'!$A$8</f>
        <v>Population 7</v>
      </c>
      <c r="B8" t="s">
        <v>18</v>
      </c>
      <c r="C8">
        <f>IF(SUMPRODUCT(--(E8:T8&lt;&gt;""))=0,0.060000,"N.A.")</f>
        <v>0.06</v>
      </c>
      <c r="D8" t="s">
        <v>20</v>
      </c>
    </row>
    <row r="10" spans="1:20">
      <c r="A10" t="s">
        <v>111</v>
      </c>
      <c r="B10" t="s">
        <v>16</v>
      </c>
      <c r="C10" t="s">
        <v>17</v>
      </c>
      <c r="E10">
        <v>2000</v>
      </c>
      <c r="F10">
        <v>2001</v>
      </c>
      <c r="G10">
        <v>2002</v>
      </c>
      <c r="H10">
        <v>2003</v>
      </c>
      <c r="I10">
        <v>2004</v>
      </c>
      <c r="J10">
        <v>2005</v>
      </c>
      <c r="K10">
        <v>2006</v>
      </c>
      <c r="L10">
        <v>2007</v>
      </c>
      <c r="M10">
        <v>2008</v>
      </c>
      <c r="N10">
        <v>2009</v>
      </c>
      <c r="O10">
        <v>2010</v>
      </c>
      <c r="P10">
        <v>2011</v>
      </c>
      <c r="Q10">
        <v>2012</v>
      </c>
      <c r="R10">
        <v>2013</v>
      </c>
      <c r="S10">
        <v>2014</v>
      </c>
      <c r="T10">
        <v>2015</v>
      </c>
    </row>
    <row r="11" spans="1:20">
      <c r="A11" t="str">
        <f>'Population Definitions'!$A$2</f>
        <v>Population 1</v>
      </c>
      <c r="B11" t="s">
        <v>18</v>
      </c>
      <c r="C11">
        <f>IF(SUMPRODUCT(--(E11:T11&lt;&gt;""))=0,0.110000,"N.A.")</f>
        <v>0.11</v>
      </c>
      <c r="D11" t="s">
        <v>20</v>
      </c>
    </row>
    <row r="12" spans="1:20">
      <c r="A12" t="str">
        <f>'Population Definitions'!$A$3</f>
        <v>Population 2</v>
      </c>
      <c r="B12" t="s">
        <v>18</v>
      </c>
      <c r="C12">
        <f>IF(SUMPRODUCT(--(E12:T12&lt;&gt;""))=0,0.110000,"N.A.")</f>
        <v>0.11</v>
      </c>
      <c r="D12" t="s">
        <v>20</v>
      </c>
    </row>
    <row r="13" spans="1:20">
      <c r="A13" t="str">
        <f>'Population Definitions'!$A$4</f>
        <v>Population 3</v>
      </c>
      <c r="B13" t="s">
        <v>18</v>
      </c>
      <c r="C13">
        <f>IF(SUMPRODUCT(--(E13:T13&lt;&gt;""))=0,0.110000,"N.A.")</f>
        <v>0.11</v>
      </c>
      <c r="D13" t="s">
        <v>20</v>
      </c>
    </row>
    <row r="14" spans="1:20">
      <c r="A14" t="str">
        <f>'Population Definitions'!$A$5</f>
        <v>Population 4</v>
      </c>
      <c r="B14" t="s">
        <v>18</v>
      </c>
      <c r="C14">
        <f>IF(SUMPRODUCT(--(E14:T14&lt;&gt;""))=0,0.110000,"N.A.")</f>
        <v>0.11</v>
      </c>
      <c r="D14" t="s">
        <v>20</v>
      </c>
    </row>
    <row r="15" spans="1:20">
      <c r="A15" t="str">
        <f>'Population Definitions'!$A$6</f>
        <v>Population 5</v>
      </c>
      <c r="B15" t="s">
        <v>18</v>
      </c>
      <c r="C15">
        <f>IF(SUMPRODUCT(--(E15:T15&lt;&gt;""))=0,0.110000,"N.A.")</f>
        <v>0.11</v>
      </c>
      <c r="D15" t="s">
        <v>20</v>
      </c>
    </row>
    <row r="16" spans="1:20">
      <c r="A16" t="str">
        <f>'Population Definitions'!$A$7</f>
        <v>Population 6</v>
      </c>
      <c r="B16" t="s">
        <v>18</v>
      </c>
      <c r="C16">
        <f>IF(SUMPRODUCT(--(E16:T16&lt;&gt;""))=0,0.110000,"N.A.")</f>
        <v>0.11</v>
      </c>
      <c r="D16" t="s">
        <v>20</v>
      </c>
    </row>
    <row r="17" spans="1:20">
      <c r="A17" t="str">
        <f>'Population Definitions'!$A$8</f>
        <v>Population 7</v>
      </c>
      <c r="B17" t="s">
        <v>18</v>
      </c>
      <c r="C17">
        <f>IF(SUMPRODUCT(--(E17:T17&lt;&gt;""))=0,0.110000,"N.A.")</f>
        <v>0.11</v>
      </c>
      <c r="D17" t="s">
        <v>20</v>
      </c>
    </row>
    <row r="19" spans="1:20">
      <c r="A19" t="s">
        <v>112</v>
      </c>
      <c r="B19" t="s">
        <v>16</v>
      </c>
      <c r="C19" t="s">
        <v>17</v>
      </c>
      <c r="E19">
        <v>2000</v>
      </c>
      <c r="F19">
        <v>2001</v>
      </c>
      <c r="G19">
        <v>2002</v>
      </c>
      <c r="H19">
        <v>2003</v>
      </c>
      <c r="I19">
        <v>2004</v>
      </c>
      <c r="J19">
        <v>2005</v>
      </c>
      <c r="K19">
        <v>2006</v>
      </c>
      <c r="L19">
        <v>2007</v>
      </c>
      <c r="M19">
        <v>2008</v>
      </c>
      <c r="N19">
        <v>2009</v>
      </c>
      <c r="O19">
        <v>2010</v>
      </c>
      <c r="P19">
        <v>2011</v>
      </c>
      <c r="Q19">
        <v>2012</v>
      </c>
      <c r="R19">
        <v>2013</v>
      </c>
      <c r="S19">
        <v>2014</v>
      </c>
      <c r="T19">
        <v>2015</v>
      </c>
    </row>
    <row r="20" spans="1:20">
      <c r="A20" t="str">
        <f>'Population Definitions'!$A$2</f>
        <v>Population 1</v>
      </c>
      <c r="B20" t="s">
        <v>18</v>
      </c>
      <c r="C20">
        <f>IF(SUMPRODUCT(--(E20:T20&lt;&gt;""))=0,0.110000,"N.A.")</f>
        <v>0.11</v>
      </c>
      <c r="D20" t="s">
        <v>20</v>
      </c>
    </row>
    <row r="21" spans="1:20">
      <c r="A21" t="str">
        <f>'Population Definitions'!$A$3</f>
        <v>Population 2</v>
      </c>
      <c r="B21" t="s">
        <v>18</v>
      </c>
      <c r="C21">
        <f>IF(SUMPRODUCT(--(E21:T21&lt;&gt;""))=0,0.110000,"N.A.")</f>
        <v>0.11</v>
      </c>
      <c r="D21" t="s">
        <v>20</v>
      </c>
    </row>
    <row r="22" spans="1:20">
      <c r="A22" t="str">
        <f>'Population Definitions'!$A$4</f>
        <v>Population 3</v>
      </c>
      <c r="B22" t="s">
        <v>18</v>
      </c>
      <c r="C22">
        <f>IF(SUMPRODUCT(--(E22:T22&lt;&gt;""))=0,0.110000,"N.A.")</f>
        <v>0.11</v>
      </c>
      <c r="D22" t="s">
        <v>20</v>
      </c>
    </row>
    <row r="23" spans="1:20">
      <c r="A23" t="str">
        <f>'Population Definitions'!$A$5</f>
        <v>Population 4</v>
      </c>
      <c r="B23" t="s">
        <v>18</v>
      </c>
      <c r="C23">
        <f>IF(SUMPRODUCT(--(E23:T23&lt;&gt;""))=0,0.110000,"N.A.")</f>
        <v>0.11</v>
      </c>
      <c r="D23" t="s">
        <v>20</v>
      </c>
    </row>
    <row r="24" spans="1:20">
      <c r="A24" t="str">
        <f>'Population Definitions'!$A$6</f>
        <v>Population 5</v>
      </c>
      <c r="B24" t="s">
        <v>18</v>
      </c>
      <c r="C24">
        <f>IF(SUMPRODUCT(--(E24:T24&lt;&gt;""))=0,0.110000,"N.A.")</f>
        <v>0.11</v>
      </c>
      <c r="D24" t="s">
        <v>20</v>
      </c>
    </row>
    <row r="25" spans="1:20">
      <c r="A25" t="str">
        <f>'Population Definitions'!$A$7</f>
        <v>Population 6</v>
      </c>
      <c r="B25" t="s">
        <v>18</v>
      </c>
      <c r="C25">
        <f>IF(SUMPRODUCT(--(E25:T25&lt;&gt;""))=0,0.110000,"N.A.")</f>
        <v>0.11</v>
      </c>
      <c r="D25" t="s">
        <v>20</v>
      </c>
    </row>
    <row r="26" spans="1:20">
      <c r="A26" t="str">
        <f>'Population Definitions'!$A$8</f>
        <v>Population 7</v>
      </c>
      <c r="B26" t="s">
        <v>18</v>
      </c>
      <c r="C26">
        <f>IF(SUMPRODUCT(--(E26:T26&lt;&gt;""))=0,0.110000,"N.A.")</f>
        <v>0.11</v>
      </c>
      <c r="D26" t="s">
        <v>20</v>
      </c>
    </row>
    <row r="28" spans="1:20">
      <c r="A28" t="s">
        <v>113</v>
      </c>
      <c r="B28" t="s">
        <v>16</v>
      </c>
      <c r="C28" t="s">
        <v>17</v>
      </c>
      <c r="E28">
        <v>2000</v>
      </c>
      <c r="F28">
        <v>2001</v>
      </c>
      <c r="G28">
        <v>2002</v>
      </c>
      <c r="H28">
        <v>2003</v>
      </c>
      <c r="I28">
        <v>2004</v>
      </c>
      <c r="J28">
        <v>2005</v>
      </c>
      <c r="K28">
        <v>2006</v>
      </c>
      <c r="L28">
        <v>2007</v>
      </c>
      <c r="M28">
        <v>2008</v>
      </c>
      <c r="N28">
        <v>2009</v>
      </c>
      <c r="O28">
        <v>2010</v>
      </c>
      <c r="P28">
        <v>2011</v>
      </c>
      <c r="Q28">
        <v>2012</v>
      </c>
      <c r="R28">
        <v>2013</v>
      </c>
      <c r="S28">
        <v>2014</v>
      </c>
      <c r="T28">
        <v>2015</v>
      </c>
    </row>
    <row r="29" spans="1:20">
      <c r="A29" t="str">
        <f>'Population Definitions'!$A$2</f>
        <v>Population 1</v>
      </c>
      <c r="B29" t="s">
        <v>18</v>
      </c>
      <c r="C29">
        <f>IF(SUMPRODUCT(--(E29:T29&lt;&gt;""))=0,0.700000,"N.A.")</f>
        <v>0.7</v>
      </c>
      <c r="D29" t="s">
        <v>20</v>
      </c>
    </row>
    <row r="30" spans="1:20">
      <c r="A30" t="str">
        <f>'Population Definitions'!$A$3</f>
        <v>Population 2</v>
      </c>
      <c r="B30" t="s">
        <v>18</v>
      </c>
      <c r="C30">
        <f>IF(SUMPRODUCT(--(E30:T30&lt;&gt;""))=0,0.700000,"N.A.")</f>
        <v>0.7</v>
      </c>
      <c r="D30" t="s">
        <v>20</v>
      </c>
    </row>
    <row r="31" spans="1:20">
      <c r="A31" t="str">
        <f>'Population Definitions'!$A$4</f>
        <v>Population 3</v>
      </c>
      <c r="B31" t="s">
        <v>18</v>
      </c>
      <c r="C31">
        <f>IF(SUMPRODUCT(--(E31:T31&lt;&gt;""))=0,0.700000,"N.A.")</f>
        <v>0.7</v>
      </c>
      <c r="D31" t="s">
        <v>20</v>
      </c>
    </row>
    <row r="32" spans="1:20">
      <c r="A32" t="str">
        <f>'Population Definitions'!$A$5</f>
        <v>Population 4</v>
      </c>
      <c r="B32" t="s">
        <v>18</v>
      </c>
      <c r="C32">
        <f>IF(SUMPRODUCT(--(E32:T32&lt;&gt;""))=0,0.700000,"N.A.")</f>
        <v>0.7</v>
      </c>
      <c r="D32" t="s">
        <v>20</v>
      </c>
    </row>
    <row r="33" spans="1:20">
      <c r="A33" t="str">
        <f>'Population Definitions'!$A$6</f>
        <v>Population 5</v>
      </c>
      <c r="B33" t="s">
        <v>18</v>
      </c>
      <c r="C33">
        <f>IF(SUMPRODUCT(--(E33:T33&lt;&gt;""))=0,0.700000,"N.A.")</f>
        <v>0.7</v>
      </c>
      <c r="D33" t="s">
        <v>20</v>
      </c>
    </row>
    <row r="34" spans="1:20">
      <c r="A34" t="str">
        <f>'Population Definitions'!$A$7</f>
        <v>Population 6</v>
      </c>
      <c r="B34" t="s">
        <v>18</v>
      </c>
      <c r="C34">
        <f>IF(SUMPRODUCT(--(E34:T34&lt;&gt;""))=0,0.700000,"N.A.")</f>
        <v>0.7</v>
      </c>
      <c r="D34" t="s">
        <v>20</v>
      </c>
    </row>
    <row r="35" spans="1:20">
      <c r="A35" t="str">
        <f>'Population Definitions'!$A$8</f>
        <v>Population 7</v>
      </c>
      <c r="B35" t="s">
        <v>18</v>
      </c>
      <c r="C35">
        <f>IF(SUMPRODUCT(--(E35:T35&lt;&gt;""))=0,0.700000,"N.A.")</f>
        <v>0.7</v>
      </c>
      <c r="D35" t="s">
        <v>20</v>
      </c>
    </row>
    <row r="37" spans="1:20">
      <c r="A37" t="s">
        <v>114</v>
      </c>
      <c r="B37" t="s">
        <v>16</v>
      </c>
      <c r="C37" t="s">
        <v>17</v>
      </c>
      <c r="E37">
        <v>2000</v>
      </c>
      <c r="F37">
        <v>2001</v>
      </c>
      <c r="G37">
        <v>2002</v>
      </c>
      <c r="H37">
        <v>2003</v>
      </c>
      <c r="I37">
        <v>2004</v>
      </c>
      <c r="J37">
        <v>2005</v>
      </c>
      <c r="K37">
        <v>2006</v>
      </c>
      <c r="L37">
        <v>2007</v>
      </c>
      <c r="M37">
        <v>2008</v>
      </c>
      <c r="N37">
        <v>2009</v>
      </c>
      <c r="O37">
        <v>2010</v>
      </c>
      <c r="P37">
        <v>2011</v>
      </c>
      <c r="Q37">
        <v>2012</v>
      </c>
      <c r="R37">
        <v>2013</v>
      </c>
      <c r="S37">
        <v>2014</v>
      </c>
      <c r="T37">
        <v>2015</v>
      </c>
    </row>
    <row r="38" spans="1:20">
      <c r="A38" t="str">
        <f>'Population Definitions'!$A$2</f>
        <v>Population 1</v>
      </c>
      <c r="B38" t="s">
        <v>90</v>
      </c>
      <c r="C38">
        <f>IF(SUMPRODUCT(--(E38:T38&lt;&gt;""))=0,3.000000,"N.A.")</f>
        <v>3.0</v>
      </c>
      <c r="D38" t="s">
        <v>20</v>
      </c>
    </row>
    <row r="39" spans="1:20">
      <c r="A39" t="str">
        <f>'Population Definitions'!$A$3</f>
        <v>Population 2</v>
      </c>
      <c r="B39" t="s">
        <v>90</v>
      </c>
      <c r="C39">
        <f>IF(SUMPRODUCT(--(E39:T39&lt;&gt;""))=0,3.000000,"N.A.")</f>
        <v>3.0</v>
      </c>
      <c r="D39" t="s">
        <v>20</v>
      </c>
    </row>
    <row r="40" spans="1:20">
      <c r="A40" t="str">
        <f>'Population Definitions'!$A$4</f>
        <v>Population 3</v>
      </c>
      <c r="B40" t="s">
        <v>90</v>
      </c>
      <c r="C40">
        <f>IF(SUMPRODUCT(--(E40:T40&lt;&gt;""))=0,3.000000,"N.A.")</f>
        <v>3.0</v>
      </c>
      <c r="D40" t="s">
        <v>20</v>
      </c>
    </row>
    <row r="41" spans="1:20">
      <c r="A41" t="str">
        <f>'Population Definitions'!$A$5</f>
        <v>Population 4</v>
      </c>
      <c r="B41" t="s">
        <v>90</v>
      </c>
      <c r="C41">
        <f>IF(SUMPRODUCT(--(E41:T41&lt;&gt;""))=0,3.000000,"N.A.")</f>
        <v>3.0</v>
      </c>
      <c r="D41" t="s">
        <v>20</v>
      </c>
    </row>
    <row r="42" spans="1:20">
      <c r="A42" t="str">
        <f>'Population Definitions'!$A$6</f>
        <v>Population 5</v>
      </c>
      <c r="B42" t="s">
        <v>90</v>
      </c>
      <c r="C42">
        <f>IF(SUMPRODUCT(--(E42:T42&lt;&gt;""))=0,3.000000,"N.A.")</f>
        <v>3.0</v>
      </c>
      <c r="D42" t="s">
        <v>20</v>
      </c>
    </row>
    <row r="43" spans="1:20">
      <c r="A43" t="str">
        <f>'Population Definitions'!$A$7</f>
        <v>Population 6</v>
      </c>
      <c r="B43" t="s">
        <v>90</v>
      </c>
      <c r="C43">
        <f>IF(SUMPRODUCT(--(E43:T43&lt;&gt;""))=0,3.000000,"N.A.")</f>
        <v>3.0</v>
      </c>
      <c r="D43" t="s">
        <v>20</v>
      </c>
    </row>
    <row r="44" spans="1:20">
      <c r="A44" t="str">
        <f>'Population Definitions'!$A$8</f>
        <v>Population 7</v>
      </c>
      <c r="B44" t="s">
        <v>90</v>
      </c>
      <c r="C44">
        <f>IF(SUMPRODUCT(--(E44:T44&lt;&gt;""))=0,3.000000,"N.A.")</f>
        <v>3.0</v>
      </c>
      <c r="D44" t="s">
        <v>20</v>
      </c>
    </row>
    <row r="46" spans="1:20">
      <c r="A46" t="s">
        <v>115</v>
      </c>
      <c r="B46" t="s">
        <v>16</v>
      </c>
      <c r="C46" t="s">
        <v>17</v>
      </c>
      <c r="E46">
        <v>2000</v>
      </c>
      <c r="F46">
        <v>2001</v>
      </c>
      <c r="G46">
        <v>2002</v>
      </c>
      <c r="H46">
        <v>2003</v>
      </c>
      <c r="I46">
        <v>2004</v>
      </c>
      <c r="J46">
        <v>2005</v>
      </c>
      <c r="K46">
        <v>2006</v>
      </c>
      <c r="L46">
        <v>2007</v>
      </c>
      <c r="M46">
        <v>2008</v>
      </c>
      <c r="N46">
        <v>2009</v>
      </c>
      <c r="O46">
        <v>2010</v>
      </c>
      <c r="P46">
        <v>2011</v>
      </c>
      <c r="Q46">
        <v>2012</v>
      </c>
      <c r="R46">
        <v>2013</v>
      </c>
      <c r="S46">
        <v>2014</v>
      </c>
      <c r="T46">
        <v>2015</v>
      </c>
    </row>
    <row r="47" spans="1:20">
      <c r="A47" t="str">
        <f>'Population Definitions'!$A$2</f>
        <v>Population 1</v>
      </c>
      <c r="B47" t="s">
        <v>90</v>
      </c>
      <c r="C47">
        <f>IF(SUMPRODUCT(--(E47:T47&lt;&gt;""))=0,2.000000,"N.A.")</f>
        <v>2.0</v>
      </c>
      <c r="D47" t="s">
        <v>20</v>
      </c>
    </row>
    <row r="48" spans="1:20">
      <c r="A48" t="str">
        <f>'Population Definitions'!$A$3</f>
        <v>Population 2</v>
      </c>
      <c r="B48" t="s">
        <v>90</v>
      </c>
      <c r="C48">
        <f>IF(SUMPRODUCT(--(E48:T48&lt;&gt;""))=0,2.000000,"N.A.")</f>
        <v>2.0</v>
      </c>
      <c r="D48" t="s">
        <v>20</v>
      </c>
    </row>
    <row r="49" spans="1:20">
      <c r="A49" t="str">
        <f>'Population Definitions'!$A$4</f>
        <v>Population 3</v>
      </c>
      <c r="B49" t="s">
        <v>90</v>
      </c>
      <c r="C49">
        <f>IF(SUMPRODUCT(--(E49:T49&lt;&gt;""))=0,2.000000,"N.A.")</f>
        <v>2.0</v>
      </c>
      <c r="D49" t="s">
        <v>20</v>
      </c>
    </row>
    <row r="50" spans="1:20">
      <c r="A50" t="str">
        <f>'Population Definitions'!$A$5</f>
        <v>Population 4</v>
      </c>
      <c r="B50" t="s">
        <v>90</v>
      </c>
      <c r="C50">
        <f>IF(SUMPRODUCT(--(E50:T50&lt;&gt;""))=0,2.000000,"N.A.")</f>
        <v>2.0</v>
      </c>
      <c r="D50" t="s">
        <v>20</v>
      </c>
    </row>
    <row r="51" spans="1:20">
      <c r="A51" t="str">
        <f>'Population Definitions'!$A$6</f>
        <v>Population 5</v>
      </c>
      <c r="B51" t="s">
        <v>90</v>
      </c>
      <c r="C51">
        <f>IF(SUMPRODUCT(--(E51:T51&lt;&gt;""))=0,2.000000,"N.A.")</f>
        <v>2.0</v>
      </c>
      <c r="D51" t="s">
        <v>20</v>
      </c>
    </row>
    <row r="52" spans="1:20">
      <c r="A52" t="str">
        <f>'Population Definitions'!$A$7</f>
        <v>Population 6</v>
      </c>
      <c r="B52" t="s">
        <v>90</v>
      </c>
      <c r="C52">
        <f>IF(SUMPRODUCT(--(E52:T52&lt;&gt;""))=0,2.000000,"N.A.")</f>
        <v>2.0</v>
      </c>
      <c r="D52" t="s">
        <v>20</v>
      </c>
    </row>
    <row r="53" spans="1:20">
      <c r="A53" t="str">
        <f>'Population Definitions'!$A$8</f>
        <v>Population 7</v>
      </c>
      <c r="B53" t="s">
        <v>90</v>
      </c>
      <c r="C53">
        <f>IF(SUMPRODUCT(--(E53:T53&lt;&gt;""))=0,2.000000,"N.A.")</f>
        <v>2.0</v>
      </c>
      <c r="D53" t="s">
        <v>20</v>
      </c>
    </row>
    <row r="55" spans="1:20">
      <c r="A55" t="s">
        <v>116</v>
      </c>
      <c r="B55" t="s">
        <v>16</v>
      </c>
      <c r="C55" t="s">
        <v>17</v>
      </c>
      <c r="E55">
        <v>2000</v>
      </c>
      <c r="F55">
        <v>2001</v>
      </c>
      <c r="G55">
        <v>2002</v>
      </c>
      <c r="H55">
        <v>2003</v>
      </c>
      <c r="I55">
        <v>2004</v>
      </c>
      <c r="J55">
        <v>2005</v>
      </c>
      <c r="K55">
        <v>2006</v>
      </c>
      <c r="L55">
        <v>2007</v>
      </c>
      <c r="M55">
        <v>2008</v>
      </c>
      <c r="N55">
        <v>2009</v>
      </c>
      <c r="O55">
        <v>2010</v>
      </c>
      <c r="P55">
        <v>2011</v>
      </c>
      <c r="Q55">
        <v>2012</v>
      </c>
      <c r="R55">
        <v>2013</v>
      </c>
      <c r="S55">
        <v>2014</v>
      </c>
      <c r="T55">
        <v>2015</v>
      </c>
    </row>
    <row r="56" spans="1:20">
      <c r="A56" t="str">
        <f>'Population Definitions'!$A$2</f>
        <v>Population 1</v>
      </c>
      <c r="B56" t="s">
        <v>90</v>
      </c>
      <c r="C56">
        <f>IF(SUMPRODUCT(--(E56:T56&lt;&gt;""))=0,1.000000,"N.A.")</f>
        <v>1.0</v>
      </c>
      <c r="D56" t="s">
        <v>20</v>
      </c>
    </row>
    <row r="57" spans="1:20">
      <c r="A57" t="str">
        <f>'Population Definitions'!$A$3</f>
        <v>Population 2</v>
      </c>
      <c r="B57" t="s">
        <v>90</v>
      </c>
      <c r="C57">
        <f>IF(SUMPRODUCT(--(E57:T57&lt;&gt;""))=0,1.000000,"N.A.")</f>
        <v>1.0</v>
      </c>
      <c r="D57" t="s">
        <v>20</v>
      </c>
    </row>
    <row r="58" spans="1:20">
      <c r="A58" t="str">
        <f>'Population Definitions'!$A$4</f>
        <v>Population 3</v>
      </c>
      <c r="B58" t="s">
        <v>90</v>
      </c>
      <c r="C58">
        <f>IF(SUMPRODUCT(--(E58:T58&lt;&gt;""))=0,1.000000,"N.A.")</f>
        <v>1.0</v>
      </c>
      <c r="D58" t="s">
        <v>20</v>
      </c>
    </row>
    <row r="59" spans="1:20">
      <c r="A59" t="str">
        <f>'Population Definitions'!$A$5</f>
        <v>Population 4</v>
      </c>
      <c r="B59" t="s">
        <v>90</v>
      </c>
      <c r="C59">
        <f>IF(SUMPRODUCT(--(E59:T59&lt;&gt;""))=0,1.000000,"N.A.")</f>
        <v>1.0</v>
      </c>
      <c r="D59" t="s">
        <v>20</v>
      </c>
    </row>
    <row r="60" spans="1:20">
      <c r="A60" t="str">
        <f>'Population Definitions'!$A$6</f>
        <v>Population 5</v>
      </c>
      <c r="B60" t="s">
        <v>90</v>
      </c>
      <c r="C60">
        <f>IF(SUMPRODUCT(--(E60:T60&lt;&gt;""))=0,1.000000,"N.A.")</f>
        <v>1.0</v>
      </c>
      <c r="D60" t="s">
        <v>20</v>
      </c>
    </row>
    <row r="61" spans="1:20">
      <c r="A61" t="str">
        <f>'Population Definitions'!$A$7</f>
        <v>Population 6</v>
      </c>
      <c r="B61" t="s">
        <v>90</v>
      </c>
      <c r="C61">
        <f>IF(SUMPRODUCT(--(E61:T61&lt;&gt;""))=0,1.000000,"N.A.")</f>
        <v>1.0</v>
      </c>
      <c r="D61" t="s">
        <v>20</v>
      </c>
    </row>
    <row r="62" spans="1:20">
      <c r="A62" t="str">
        <f>'Population Definitions'!$A$8</f>
        <v>Population 7</v>
      </c>
      <c r="B62" t="s">
        <v>90</v>
      </c>
      <c r="C62">
        <f>IF(SUMPRODUCT(--(E62:T62&lt;&gt;""))=0,1.000000,"N.A.")</f>
        <v>1.0</v>
      </c>
      <c r="D62" t="s">
        <v>20</v>
      </c>
    </row>
    <row r="64" spans="1:20">
      <c r="A64" t="s">
        <v>131</v>
      </c>
      <c r="B64" t="s">
        <v>16</v>
      </c>
      <c r="C64" t="s">
        <v>17</v>
      </c>
      <c r="E64">
        <v>2000</v>
      </c>
      <c r="F64">
        <v>2001</v>
      </c>
      <c r="G64">
        <v>2002</v>
      </c>
      <c r="H64">
        <v>2003</v>
      </c>
      <c r="I64">
        <v>2004</v>
      </c>
      <c r="J64">
        <v>2005</v>
      </c>
      <c r="K64">
        <v>2006</v>
      </c>
      <c r="L64">
        <v>2007</v>
      </c>
      <c r="M64">
        <v>2008</v>
      </c>
      <c r="N64">
        <v>2009</v>
      </c>
      <c r="O64">
        <v>2010</v>
      </c>
      <c r="P64">
        <v>2011</v>
      </c>
      <c r="Q64">
        <v>2012</v>
      </c>
      <c r="R64">
        <v>2013</v>
      </c>
      <c r="S64">
        <v>2014</v>
      </c>
      <c r="T64">
        <v>2015</v>
      </c>
    </row>
    <row r="65" spans="1:20">
      <c r="A65" t="str">
        <f>'Population Definitions'!$A$2</f>
        <v>Population 1</v>
      </c>
      <c r="B65" t="s">
        <v>18</v>
      </c>
      <c r="C65">
        <f>IF(SUMPRODUCT(--(E65:T65&lt;&gt;""))=0,0.200000,"N.A.")</f>
        <v>0.2</v>
      </c>
      <c r="D65" t="s">
        <v>20</v>
      </c>
    </row>
    <row r="66" spans="1:20">
      <c r="A66" t="str">
        <f>'Population Definitions'!$A$3</f>
        <v>Population 2</v>
      </c>
      <c r="B66" t="s">
        <v>18</v>
      </c>
      <c r="C66">
        <f>IF(SUMPRODUCT(--(E66:T66&lt;&gt;""))=0,0.200000,"N.A.")</f>
        <v>0.2</v>
      </c>
      <c r="D66" t="s">
        <v>20</v>
      </c>
    </row>
    <row r="67" spans="1:20">
      <c r="A67" t="str">
        <f>'Population Definitions'!$A$4</f>
        <v>Population 3</v>
      </c>
      <c r="B67" t="s">
        <v>18</v>
      </c>
      <c r="C67">
        <f>IF(SUMPRODUCT(--(E67:T67&lt;&gt;""))=0,0.200000,"N.A.")</f>
        <v>0.2</v>
      </c>
      <c r="D67" t="s">
        <v>20</v>
      </c>
    </row>
    <row r="68" spans="1:20">
      <c r="A68" t="str">
        <f>'Population Definitions'!$A$5</f>
        <v>Population 4</v>
      </c>
      <c r="B68" t="s">
        <v>18</v>
      </c>
      <c r="C68">
        <f>IF(SUMPRODUCT(--(E68:T68&lt;&gt;""))=0,0.200000,"N.A.")</f>
        <v>0.2</v>
      </c>
      <c r="D68" t="s">
        <v>20</v>
      </c>
    </row>
    <row r="69" spans="1:20">
      <c r="A69" t="str">
        <f>'Population Definitions'!$A$6</f>
        <v>Population 5</v>
      </c>
      <c r="B69" t="s">
        <v>18</v>
      </c>
      <c r="C69">
        <f>IF(SUMPRODUCT(--(E69:T69&lt;&gt;""))=0,0.200000,"N.A.")</f>
        <v>0.2</v>
      </c>
      <c r="D69" t="s">
        <v>20</v>
      </c>
    </row>
    <row r="70" spans="1:20">
      <c r="A70" t="str">
        <f>'Population Definitions'!$A$7</f>
        <v>Population 6</v>
      </c>
      <c r="B70" t="s">
        <v>18</v>
      </c>
      <c r="C70">
        <f>IF(SUMPRODUCT(--(E70:T70&lt;&gt;""))=0,0.200000,"N.A.")</f>
        <v>0.2</v>
      </c>
      <c r="D70" t="s">
        <v>20</v>
      </c>
    </row>
    <row r="71" spans="1:20">
      <c r="A71" t="str">
        <f>'Population Definitions'!$A$8</f>
        <v>Population 7</v>
      </c>
      <c r="B71" t="s">
        <v>18</v>
      </c>
      <c r="C71">
        <f>IF(SUMPRODUCT(--(E71:T71&lt;&gt;""))=0,0.200000,"N.A.")</f>
        <v>0.2</v>
      </c>
      <c r="D71" t="s">
        <v>20</v>
      </c>
    </row>
    <row r="73" spans="1:20">
      <c r="A73" t="s">
        <v>132</v>
      </c>
      <c r="B73" t="s">
        <v>16</v>
      </c>
      <c r="C73" t="s">
        <v>17</v>
      </c>
      <c r="E73">
        <v>2000</v>
      </c>
      <c r="F73">
        <v>2001</v>
      </c>
      <c r="G73">
        <v>2002</v>
      </c>
      <c r="H73">
        <v>2003</v>
      </c>
      <c r="I73">
        <v>2004</v>
      </c>
      <c r="J73">
        <v>2005</v>
      </c>
      <c r="K73">
        <v>2006</v>
      </c>
      <c r="L73">
        <v>2007</v>
      </c>
      <c r="M73">
        <v>2008</v>
      </c>
      <c r="N73">
        <v>2009</v>
      </c>
      <c r="O73">
        <v>2010</v>
      </c>
      <c r="P73">
        <v>2011</v>
      </c>
      <c r="Q73">
        <v>2012</v>
      </c>
      <c r="R73">
        <v>2013</v>
      </c>
      <c r="S73">
        <v>2014</v>
      </c>
      <c r="T73">
        <v>2015</v>
      </c>
    </row>
    <row r="74" spans="1:20">
      <c r="A74" t="str">
        <f>'Population Definitions'!$A$2</f>
        <v>Population 1</v>
      </c>
      <c r="B74" t="s">
        <v>18</v>
      </c>
      <c r="C74">
        <f>IF(SUMPRODUCT(--(E74:T74&lt;&gt;""))=0,0.060000,"N.A.")</f>
        <v>0.06</v>
      </c>
      <c r="D74" t="s">
        <v>20</v>
      </c>
    </row>
    <row r="75" spans="1:20">
      <c r="A75" t="str">
        <f>'Population Definitions'!$A$3</f>
        <v>Population 2</v>
      </c>
      <c r="B75" t="s">
        <v>18</v>
      </c>
      <c r="C75">
        <f>IF(SUMPRODUCT(--(E75:T75&lt;&gt;""))=0,0.060000,"N.A.")</f>
        <v>0.06</v>
      </c>
      <c r="D75" t="s">
        <v>20</v>
      </c>
    </row>
    <row r="76" spans="1:20">
      <c r="A76" t="str">
        <f>'Population Definitions'!$A$4</f>
        <v>Population 3</v>
      </c>
      <c r="B76" t="s">
        <v>18</v>
      </c>
      <c r="C76">
        <f>IF(SUMPRODUCT(--(E76:T76&lt;&gt;""))=0,0.060000,"N.A.")</f>
        <v>0.06</v>
      </c>
      <c r="D76" t="s">
        <v>20</v>
      </c>
    </row>
    <row r="77" spans="1:20">
      <c r="A77" t="str">
        <f>'Population Definitions'!$A$5</f>
        <v>Population 4</v>
      </c>
      <c r="B77" t="s">
        <v>18</v>
      </c>
      <c r="C77">
        <f>IF(SUMPRODUCT(--(E77:T77&lt;&gt;""))=0,0.060000,"N.A.")</f>
        <v>0.06</v>
      </c>
      <c r="D77" t="s">
        <v>20</v>
      </c>
    </row>
    <row r="78" spans="1:20">
      <c r="A78" t="str">
        <f>'Population Definitions'!$A$6</f>
        <v>Population 5</v>
      </c>
      <c r="B78" t="s">
        <v>18</v>
      </c>
      <c r="C78">
        <f>IF(SUMPRODUCT(--(E78:T78&lt;&gt;""))=0,0.060000,"N.A.")</f>
        <v>0.06</v>
      </c>
      <c r="D78" t="s">
        <v>20</v>
      </c>
    </row>
    <row r="79" spans="1:20">
      <c r="A79" t="str">
        <f>'Population Definitions'!$A$7</f>
        <v>Population 6</v>
      </c>
      <c r="B79" t="s">
        <v>18</v>
      </c>
      <c r="C79">
        <f>IF(SUMPRODUCT(--(E79:T79&lt;&gt;""))=0,0.060000,"N.A.")</f>
        <v>0.06</v>
      </c>
      <c r="D79" t="s">
        <v>20</v>
      </c>
    </row>
    <row r="80" spans="1:20">
      <c r="A80" t="str">
        <f>'Population Definitions'!$A$8</f>
        <v>Population 7</v>
      </c>
      <c r="B80" t="s">
        <v>18</v>
      </c>
      <c r="C80">
        <f>IF(SUMPRODUCT(--(E80:T80&lt;&gt;""))=0,0.060000,"N.A.")</f>
        <v>0.06</v>
      </c>
      <c r="D80" t="s">
        <v>20</v>
      </c>
    </row>
    <row r="82" spans="1:20">
      <c r="A82" t="s">
        <v>133</v>
      </c>
      <c r="B82" t="s">
        <v>16</v>
      </c>
      <c r="C82" t="s">
        <v>17</v>
      </c>
      <c r="E82">
        <v>2000</v>
      </c>
      <c r="F82">
        <v>2001</v>
      </c>
      <c r="G82">
        <v>2002</v>
      </c>
      <c r="H82">
        <v>2003</v>
      </c>
      <c r="I82">
        <v>2004</v>
      </c>
      <c r="J82">
        <v>2005</v>
      </c>
      <c r="K82">
        <v>2006</v>
      </c>
      <c r="L82">
        <v>2007</v>
      </c>
      <c r="M82">
        <v>2008</v>
      </c>
      <c r="N82">
        <v>2009</v>
      </c>
      <c r="O82">
        <v>2010</v>
      </c>
      <c r="P82">
        <v>2011</v>
      </c>
      <c r="Q82">
        <v>2012</v>
      </c>
      <c r="R82">
        <v>2013</v>
      </c>
      <c r="S82">
        <v>2014</v>
      </c>
      <c r="T82">
        <v>2015</v>
      </c>
    </row>
    <row r="83" spans="1:20">
      <c r="A83" t="str">
        <f>'Population Definitions'!$A$2</f>
        <v>Population 1</v>
      </c>
      <c r="B83" t="s">
        <v>18</v>
      </c>
      <c r="C83">
        <f>IF(SUMPRODUCT(--(E83:T83&lt;&gt;""))=0,0.110000,"N.A.")</f>
        <v>0.11</v>
      </c>
      <c r="D83" t="s">
        <v>20</v>
      </c>
    </row>
    <row r="84" spans="1:20">
      <c r="A84" t="str">
        <f>'Population Definitions'!$A$3</f>
        <v>Population 2</v>
      </c>
      <c r="B84" t="s">
        <v>18</v>
      </c>
      <c r="C84">
        <f>IF(SUMPRODUCT(--(E84:T84&lt;&gt;""))=0,0.110000,"N.A.")</f>
        <v>0.11</v>
      </c>
      <c r="D84" t="s">
        <v>20</v>
      </c>
    </row>
    <row r="85" spans="1:20">
      <c r="A85" t="str">
        <f>'Population Definitions'!$A$4</f>
        <v>Population 3</v>
      </c>
      <c r="B85" t="s">
        <v>18</v>
      </c>
      <c r="C85">
        <f>IF(SUMPRODUCT(--(E85:T85&lt;&gt;""))=0,0.110000,"N.A.")</f>
        <v>0.11</v>
      </c>
      <c r="D85" t="s">
        <v>20</v>
      </c>
    </row>
    <row r="86" spans="1:20">
      <c r="A86" t="str">
        <f>'Population Definitions'!$A$5</f>
        <v>Population 4</v>
      </c>
      <c r="B86" t="s">
        <v>18</v>
      </c>
      <c r="C86">
        <f>IF(SUMPRODUCT(--(E86:T86&lt;&gt;""))=0,0.110000,"N.A.")</f>
        <v>0.11</v>
      </c>
      <c r="D86" t="s">
        <v>20</v>
      </c>
    </row>
    <row r="87" spans="1:20">
      <c r="A87" t="str">
        <f>'Population Definitions'!$A$6</f>
        <v>Population 5</v>
      </c>
      <c r="B87" t="s">
        <v>18</v>
      </c>
      <c r="C87">
        <f>IF(SUMPRODUCT(--(E87:T87&lt;&gt;""))=0,0.110000,"N.A.")</f>
        <v>0.11</v>
      </c>
      <c r="D87" t="s">
        <v>20</v>
      </c>
    </row>
    <row r="88" spans="1:20">
      <c r="A88" t="str">
        <f>'Population Definitions'!$A$7</f>
        <v>Population 6</v>
      </c>
      <c r="B88" t="s">
        <v>18</v>
      </c>
      <c r="C88">
        <f>IF(SUMPRODUCT(--(E88:T88&lt;&gt;""))=0,0.110000,"N.A.")</f>
        <v>0.11</v>
      </c>
      <c r="D88" t="s">
        <v>20</v>
      </c>
    </row>
    <row r="89" spans="1:20">
      <c r="A89" t="str">
        <f>'Population Definitions'!$A$8</f>
        <v>Population 7</v>
      </c>
      <c r="B89" t="s">
        <v>18</v>
      </c>
      <c r="C89">
        <f>IF(SUMPRODUCT(--(E89:T89&lt;&gt;""))=0,0.110000,"N.A.")</f>
        <v>0.11</v>
      </c>
      <c r="D89" t="s">
        <v>20</v>
      </c>
    </row>
    <row r="91" spans="1:20">
      <c r="A91" t="s">
        <v>134</v>
      </c>
      <c r="B91" t="s">
        <v>16</v>
      </c>
      <c r="C91" t="s">
        <v>17</v>
      </c>
      <c r="E91">
        <v>2000</v>
      </c>
      <c r="F91">
        <v>2001</v>
      </c>
      <c r="G91">
        <v>2002</v>
      </c>
      <c r="H91">
        <v>2003</v>
      </c>
      <c r="I91">
        <v>2004</v>
      </c>
      <c r="J91">
        <v>2005</v>
      </c>
      <c r="K91">
        <v>2006</v>
      </c>
      <c r="L91">
        <v>2007</v>
      </c>
      <c r="M91">
        <v>2008</v>
      </c>
      <c r="N91">
        <v>2009</v>
      </c>
      <c r="O91">
        <v>2010</v>
      </c>
      <c r="P91">
        <v>2011</v>
      </c>
      <c r="Q91">
        <v>2012</v>
      </c>
      <c r="R91">
        <v>2013</v>
      </c>
      <c r="S91">
        <v>2014</v>
      </c>
      <c r="T91">
        <v>2015</v>
      </c>
    </row>
    <row r="92" spans="1:20">
      <c r="A92" t="str">
        <f>'Population Definitions'!$A$2</f>
        <v>Population 1</v>
      </c>
      <c r="B92" t="s">
        <v>18</v>
      </c>
      <c r="C92">
        <f>IF(SUMPRODUCT(--(E92:T92&lt;&gt;""))=0,0.110000,"N.A.")</f>
        <v>0.11</v>
      </c>
      <c r="D92" t="s">
        <v>20</v>
      </c>
    </row>
    <row r="93" spans="1:20">
      <c r="A93" t="str">
        <f>'Population Definitions'!$A$3</f>
        <v>Population 2</v>
      </c>
      <c r="B93" t="s">
        <v>18</v>
      </c>
      <c r="C93">
        <f>IF(SUMPRODUCT(--(E93:T93&lt;&gt;""))=0,0.110000,"N.A.")</f>
        <v>0.11</v>
      </c>
      <c r="D93" t="s">
        <v>20</v>
      </c>
    </row>
    <row r="94" spans="1:20">
      <c r="A94" t="str">
        <f>'Population Definitions'!$A$4</f>
        <v>Population 3</v>
      </c>
      <c r="B94" t="s">
        <v>18</v>
      </c>
      <c r="C94">
        <f>IF(SUMPRODUCT(--(E94:T94&lt;&gt;""))=0,0.110000,"N.A.")</f>
        <v>0.11</v>
      </c>
      <c r="D94" t="s">
        <v>20</v>
      </c>
    </row>
    <row r="95" spans="1:20">
      <c r="A95" t="str">
        <f>'Population Definitions'!$A$5</f>
        <v>Population 4</v>
      </c>
      <c r="B95" t="s">
        <v>18</v>
      </c>
      <c r="C95">
        <f>IF(SUMPRODUCT(--(E95:T95&lt;&gt;""))=0,0.110000,"N.A.")</f>
        <v>0.11</v>
      </c>
      <c r="D95" t="s">
        <v>20</v>
      </c>
    </row>
    <row r="96" spans="1:20">
      <c r="A96" t="str">
        <f>'Population Definitions'!$A$6</f>
        <v>Population 5</v>
      </c>
      <c r="B96" t="s">
        <v>18</v>
      </c>
      <c r="C96">
        <f>IF(SUMPRODUCT(--(E96:T96&lt;&gt;""))=0,0.110000,"N.A.")</f>
        <v>0.11</v>
      </c>
      <c r="D96" t="s">
        <v>20</v>
      </c>
    </row>
    <row r="97" spans="1:4">
      <c r="A97" t="str">
        <f>'Population Definitions'!$A$7</f>
        <v>Population 6</v>
      </c>
      <c r="B97" t="s">
        <v>18</v>
      </c>
      <c r="C97">
        <f>IF(SUMPRODUCT(--(E97:T97&lt;&gt;""))=0,0.110000,"N.A.")</f>
        <v>0.11</v>
      </c>
      <c r="D97" t="s">
        <v>20</v>
      </c>
    </row>
    <row r="98" spans="1:4">
      <c r="A98" t="str">
        <f>'Population Definitions'!$A$8</f>
        <v>Population 7</v>
      </c>
      <c r="B98" t="s">
        <v>18</v>
      </c>
      <c r="C98">
        <f>IF(SUMPRODUCT(--(E98:T98&lt;&gt;""))=0,0.110000,"N.A.")</f>
        <v>0.11</v>
      </c>
      <c r="D98" t="s">
        <v>20</v>
      </c>
    </row>
  </sheetData>
  <dataValidations count="77">
    <dataValidation type="list" showInputMessage="1" showErrorMessage="1" sqref="B2">
      <formula1>"Fraction,Number"</formula1>
    </dataValidation>
    <dataValidation type="list" showInputMessage="1" showErrorMessage="1" sqref="B3">
      <formula1>"Fraction,Number"</formula1>
    </dataValidation>
    <dataValidation type="list" showInputMessage="1" showErrorMessage="1" sqref="B4">
      <formula1>"Fraction,Number"</formula1>
    </dataValidation>
    <dataValidation type="list" showInputMessage="1" showErrorMessage="1" sqref="B5">
      <formula1>"Fraction,Number"</formula1>
    </dataValidation>
    <dataValidation type="list" showInputMessage="1" showErrorMessage="1" sqref="B6">
      <formula1>"Fraction,Number"</formula1>
    </dataValidation>
    <dataValidation type="list" showInputMessage="1" showErrorMessage="1" sqref="B7">
      <formula1>"Fraction,Number"</formula1>
    </dataValidation>
    <dataValidation type="list" showInputMessage="1" showErrorMessage="1" sqref="B8">
      <formula1>"Fraction,Number"</formula1>
    </dataValidation>
    <dataValidation type="list" showInputMessage="1" showErrorMessage="1" sqref="B11">
      <formula1>"Fraction,Number"</formula1>
    </dataValidation>
    <dataValidation type="list" showInputMessage="1" showErrorMessage="1" sqref="B12">
      <formula1>"Fraction,Number"</formula1>
    </dataValidation>
    <dataValidation type="list" showInputMessage="1" showErrorMessage="1" sqref="B13">
      <formula1>"Fraction,Number"</formula1>
    </dataValidation>
    <dataValidation type="list" showInputMessage="1" showErrorMessage="1" sqref="B14">
      <formula1>"Fraction,Number"</formula1>
    </dataValidation>
    <dataValidation type="list" showInputMessage="1" showErrorMessage="1" sqref="B15">
      <formula1>"Fraction,Number"</formula1>
    </dataValidation>
    <dataValidation type="list" showInputMessage="1" showErrorMessage="1" sqref="B16">
      <formula1>"Fraction,Number"</formula1>
    </dataValidation>
    <dataValidation type="list" showInputMessage="1" showErrorMessage="1" sqref="B17">
      <formula1>"Fraction,Number"</formula1>
    </dataValidation>
    <dataValidation type="list" showInputMessage="1" showErrorMessage="1" sqref="B20">
      <formula1>"Fraction,Number"</formula1>
    </dataValidation>
    <dataValidation type="list" showInputMessage="1" showErrorMessage="1" sqref="B21">
      <formula1>"Fraction,Number"</formula1>
    </dataValidation>
    <dataValidation type="list" showInputMessage="1" showErrorMessage="1" sqref="B22">
      <formula1>"Fraction,Number"</formula1>
    </dataValidation>
    <dataValidation type="list" showInputMessage="1" showErrorMessage="1" sqref="B23">
      <formula1>"Fraction,Number"</formula1>
    </dataValidation>
    <dataValidation type="list" showInputMessage="1" showErrorMessage="1" sqref="B24">
      <formula1>"Fraction,Number"</formula1>
    </dataValidation>
    <dataValidation type="list" showInputMessage="1" showErrorMessage="1" sqref="B25">
      <formula1>"Fraction,Number"</formula1>
    </dataValidation>
    <dataValidation type="list" showInputMessage="1" showErrorMessage="1" sqref="B26">
      <formula1>"Fraction,Number"</formula1>
    </dataValidation>
    <dataValidation type="list" showInputMessage="1" showErrorMessage="1" sqref="B29">
      <formula1>"Fraction,Number"</formula1>
    </dataValidation>
    <dataValidation type="list" showInputMessage="1" showErrorMessage="1" sqref="B30">
      <formula1>"Fraction,Number"</formula1>
    </dataValidation>
    <dataValidation type="list" showInputMessage="1" showErrorMessage="1" sqref="B31">
      <formula1>"Fraction,Number"</formula1>
    </dataValidation>
    <dataValidation type="list" showInputMessage="1" showErrorMessage="1" sqref="B32">
      <formula1>"Fraction,Number"</formula1>
    </dataValidation>
    <dataValidation type="list" showInputMessage="1" showErrorMessage="1" sqref="B33">
      <formula1>"Fraction,Number"</formula1>
    </dataValidation>
    <dataValidation type="list" showInputMessage="1" showErrorMessage="1" sqref="B34">
      <formula1>"Fraction,Number"</formula1>
    </dataValidation>
    <dataValidation type="list" showInputMessage="1" showErrorMessage="1" sqref="B35">
      <formula1>"Fraction,Number"</formula1>
    </dataValidation>
    <dataValidation type="list" showInputMessage="1" showErrorMessage="1" sqref="B38">
      <formula1>"Proportion"</formula1>
    </dataValidation>
    <dataValidation type="list" showInputMessage="1" showErrorMessage="1" sqref="B39">
      <formula1>"Proportion"</formula1>
    </dataValidation>
    <dataValidation type="list" showInputMessage="1" showErrorMessage="1" sqref="B40">
      <formula1>"Proportion"</formula1>
    </dataValidation>
    <dataValidation type="list" showInputMessage="1" showErrorMessage="1" sqref="B41">
      <formula1>"Proportion"</formula1>
    </dataValidation>
    <dataValidation type="list" showInputMessage="1" showErrorMessage="1" sqref="B42">
      <formula1>"Proportion"</formula1>
    </dataValidation>
    <dataValidation type="list" showInputMessage="1" showErrorMessage="1" sqref="B43">
      <formula1>"Proportion"</formula1>
    </dataValidation>
    <dataValidation type="list" showInputMessage="1" showErrorMessage="1" sqref="B44">
      <formula1>"Proportion"</formula1>
    </dataValidation>
    <dataValidation type="list" showInputMessage="1" showErrorMessage="1" sqref="B47">
      <formula1>"Proportion"</formula1>
    </dataValidation>
    <dataValidation type="list" showInputMessage="1" showErrorMessage="1" sqref="B48">
      <formula1>"Proportion"</formula1>
    </dataValidation>
    <dataValidation type="list" showInputMessage="1" showErrorMessage="1" sqref="B49">
      <formula1>"Proportion"</formula1>
    </dataValidation>
    <dataValidation type="list" showInputMessage="1" showErrorMessage="1" sqref="B50">
      <formula1>"Proportion"</formula1>
    </dataValidation>
    <dataValidation type="list" showInputMessage="1" showErrorMessage="1" sqref="B51">
      <formula1>"Proportion"</formula1>
    </dataValidation>
    <dataValidation type="list" showInputMessage="1" showErrorMessage="1" sqref="B52">
      <formula1>"Proportion"</formula1>
    </dataValidation>
    <dataValidation type="list" showInputMessage="1" showErrorMessage="1" sqref="B53">
      <formula1>"Proportion"</formula1>
    </dataValidation>
    <dataValidation type="list" showInputMessage="1" showErrorMessage="1" sqref="B56">
      <formula1>"Proportion"</formula1>
    </dataValidation>
    <dataValidation type="list" showInputMessage="1" showErrorMessage="1" sqref="B57">
      <formula1>"Proportion"</formula1>
    </dataValidation>
    <dataValidation type="list" showInputMessage="1" showErrorMessage="1" sqref="B58">
      <formula1>"Proportion"</formula1>
    </dataValidation>
    <dataValidation type="list" showInputMessage="1" showErrorMessage="1" sqref="B59">
      <formula1>"Proportion"</formula1>
    </dataValidation>
    <dataValidation type="list" showInputMessage="1" showErrorMessage="1" sqref="B60">
      <formula1>"Proportion"</formula1>
    </dataValidation>
    <dataValidation type="list" showInputMessage="1" showErrorMessage="1" sqref="B61">
      <formula1>"Proportion"</formula1>
    </dataValidation>
    <dataValidation type="list" showInputMessage="1" showErrorMessage="1" sqref="B62">
      <formula1>"Proportion"</formula1>
    </dataValidation>
    <dataValidation type="list" showInputMessage="1" showErrorMessage="1" sqref="B65">
      <formula1>"Fraction,Number"</formula1>
    </dataValidation>
    <dataValidation type="list" showInputMessage="1" showErrorMessage="1" sqref="B66">
      <formula1>"Fraction,Number"</formula1>
    </dataValidation>
    <dataValidation type="list" showInputMessage="1" showErrorMessage="1" sqref="B67">
      <formula1>"Fraction,Number"</formula1>
    </dataValidation>
    <dataValidation type="list" showInputMessage="1" showErrorMessage="1" sqref="B68">
      <formula1>"Fraction,Number"</formula1>
    </dataValidation>
    <dataValidation type="list" showInputMessage="1" showErrorMessage="1" sqref="B69">
      <formula1>"Fraction,Number"</formula1>
    </dataValidation>
    <dataValidation type="list" showInputMessage="1" showErrorMessage="1" sqref="B70">
      <formula1>"Fraction,Number"</formula1>
    </dataValidation>
    <dataValidation type="list" showInputMessage="1" showErrorMessage="1" sqref="B71">
      <formula1>"Fraction,Number"</formula1>
    </dataValidation>
    <dataValidation type="list" showInputMessage="1" showErrorMessage="1" sqref="B74">
      <formula1>"Fraction,Number"</formula1>
    </dataValidation>
    <dataValidation type="list" showInputMessage="1" showErrorMessage="1" sqref="B75">
      <formula1>"Fraction,Number"</formula1>
    </dataValidation>
    <dataValidation type="list" showInputMessage="1" showErrorMessage="1" sqref="B76">
      <formula1>"Fraction,Number"</formula1>
    </dataValidation>
    <dataValidation type="list" showInputMessage="1" showErrorMessage="1" sqref="B77">
      <formula1>"Fraction,Number"</formula1>
    </dataValidation>
    <dataValidation type="list" showInputMessage="1" showErrorMessage="1" sqref="B78">
      <formula1>"Fraction,Number"</formula1>
    </dataValidation>
    <dataValidation type="list" showInputMessage="1" showErrorMessage="1" sqref="B79">
      <formula1>"Fraction,Number"</formula1>
    </dataValidation>
    <dataValidation type="list" showInputMessage="1" showErrorMessage="1" sqref="B80">
      <formula1>"Fraction,Number"</formula1>
    </dataValidation>
    <dataValidation type="list" showInputMessage="1" showErrorMessage="1" sqref="B83">
      <formula1>"Fraction,Number"</formula1>
    </dataValidation>
    <dataValidation type="list" showInputMessage="1" showErrorMessage="1" sqref="B84">
      <formula1>"Fraction,Number"</formula1>
    </dataValidation>
    <dataValidation type="list" showInputMessage="1" showErrorMessage="1" sqref="B85">
      <formula1>"Fraction,Number"</formula1>
    </dataValidation>
    <dataValidation type="list" showInputMessage="1" showErrorMessage="1" sqref="B86">
      <formula1>"Fraction,Number"</formula1>
    </dataValidation>
    <dataValidation type="list" showInputMessage="1" showErrorMessage="1" sqref="B87">
      <formula1>"Fraction,Number"</formula1>
    </dataValidation>
    <dataValidation type="list" showInputMessage="1" showErrorMessage="1" sqref="B88">
      <formula1>"Fraction,Number"</formula1>
    </dataValidation>
    <dataValidation type="list" showInputMessage="1" showErrorMessage="1" sqref="B89">
      <formula1>"Fraction,Number"</formula1>
    </dataValidation>
    <dataValidation type="list" showInputMessage="1" showErrorMessage="1" sqref="B92">
      <formula1>"Fraction,Number"</formula1>
    </dataValidation>
    <dataValidation type="list" showInputMessage="1" showErrorMessage="1" sqref="B93">
      <formula1>"Fraction,Number"</formula1>
    </dataValidation>
    <dataValidation type="list" showInputMessage="1" showErrorMessage="1" sqref="B94">
      <formula1>"Fraction,Number"</formula1>
    </dataValidation>
    <dataValidation type="list" showInputMessage="1" showErrorMessage="1" sqref="B95">
      <formula1>"Fraction,Number"</formula1>
    </dataValidation>
    <dataValidation type="list" showInputMessage="1" showErrorMessage="1" sqref="B96">
      <formula1>"Fraction,Number"</formula1>
    </dataValidation>
    <dataValidation type="list" showInputMessage="1" showErrorMessage="1" sqref="B97">
      <formula1>"Fraction,Number"</formula1>
    </dataValidation>
    <dataValidation type="list" showInputMessage="1" showErrorMessage="1" sqref="B98">
      <formula1>"Fraction,Number"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Definitions</vt:lpstr>
      <vt:lpstr>Transfer Definitions</vt:lpstr>
      <vt:lpstr>Transfer Details</vt:lpstr>
      <vt:lpstr>Population Size</vt:lpstr>
      <vt:lpstr>Notified Cases</vt:lpstr>
      <vt:lpstr>Incidence</vt:lpstr>
      <vt:lpstr>Prevalence</vt:lpstr>
      <vt:lpstr>Other epidemiology</vt:lpstr>
      <vt:lpstr>TB disaggregation</vt:lpstr>
      <vt:lpstr>Latent Testing and Treatment</vt:lpstr>
      <vt:lpstr>Active TB Testing and Treatment</vt:lpstr>
      <vt:lpstr>Constants</vt:lpstr>
      <vt:lpstr>Epidemic Characteristics</vt:lpstr>
      <vt:lpstr>Cascade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2016-12-01T14:57:35Z</dcterms:created>
  <dcterms:modified xsi:type="dcterms:W3CDTF">2016-12-01T14:57:35Z</dcterms:modified>
</cp:coreProperties>
</file>