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iary/"/>
    </mc:Choice>
  </mc:AlternateContent>
  <bookViews>
    <workbookView xWindow="260" yWindow="-23540" windowWidth="25600" windowHeight="14520" activeTab="3"/>
  </bookViews>
  <sheets>
    <sheet name="Population Definitions" sheetId="1" r:id="rId1"/>
    <sheet name="Transfer Definitions" sheetId="2" r:id="rId2"/>
    <sheet name="Transfer Details" sheetId="3" r:id="rId3"/>
    <sheet name="Epidemic Characteristics" sheetId="4" r:id="rId4"/>
    <sheet name="Cascade Parameter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4" i="5" l="1"/>
  <c r="A524" i="5"/>
  <c r="C523" i="5"/>
  <c r="A523" i="5"/>
  <c r="C522" i="5"/>
  <c r="A522" i="5"/>
  <c r="C521" i="5"/>
  <c r="A521" i="5"/>
  <c r="C520" i="5"/>
  <c r="A520" i="5"/>
  <c r="C517" i="5"/>
  <c r="A517" i="5"/>
  <c r="C516" i="5"/>
  <c r="A516" i="5"/>
  <c r="C515" i="5"/>
  <c r="A515" i="5"/>
  <c r="C514" i="5"/>
  <c r="A514" i="5"/>
  <c r="C513" i="5"/>
  <c r="A513" i="5"/>
  <c r="C510" i="5"/>
  <c r="A510" i="5"/>
  <c r="C509" i="5"/>
  <c r="A509" i="5"/>
  <c r="C508" i="5"/>
  <c r="A508" i="5"/>
  <c r="C507" i="5"/>
  <c r="A507" i="5"/>
  <c r="C506" i="5"/>
  <c r="A506" i="5"/>
  <c r="C503" i="5"/>
  <c r="A503" i="5"/>
  <c r="C502" i="5"/>
  <c r="A502" i="5"/>
  <c r="C501" i="5"/>
  <c r="A501" i="5"/>
  <c r="C500" i="5"/>
  <c r="A500" i="5"/>
  <c r="C499" i="5"/>
  <c r="A499" i="5"/>
  <c r="C496" i="5"/>
  <c r="A496" i="5"/>
  <c r="C495" i="5"/>
  <c r="A495" i="5"/>
  <c r="C494" i="5"/>
  <c r="A494" i="5"/>
  <c r="C493" i="5"/>
  <c r="A493" i="5"/>
  <c r="C492" i="5"/>
  <c r="A492" i="5"/>
  <c r="C489" i="5"/>
  <c r="A489" i="5"/>
  <c r="C488" i="5"/>
  <c r="A488" i="5"/>
  <c r="C487" i="5"/>
  <c r="A487" i="5"/>
  <c r="C486" i="5"/>
  <c r="A486" i="5"/>
  <c r="C485" i="5"/>
  <c r="A485" i="5"/>
  <c r="C482" i="5"/>
  <c r="A482" i="5"/>
  <c r="C481" i="5"/>
  <c r="A481" i="5"/>
  <c r="C480" i="5"/>
  <c r="A480" i="5"/>
  <c r="C479" i="5"/>
  <c r="A479" i="5"/>
  <c r="C478" i="5"/>
  <c r="A478" i="5"/>
  <c r="C475" i="5"/>
  <c r="A475" i="5"/>
  <c r="C474" i="5"/>
  <c r="A474" i="5"/>
  <c r="C473" i="5"/>
  <c r="A473" i="5"/>
  <c r="C472" i="5"/>
  <c r="A472" i="5"/>
  <c r="C471" i="5"/>
  <c r="A471" i="5"/>
  <c r="C468" i="5"/>
  <c r="A468" i="5"/>
  <c r="C467" i="5"/>
  <c r="A467" i="5"/>
  <c r="C466" i="5"/>
  <c r="A466" i="5"/>
  <c r="C465" i="5"/>
  <c r="A465" i="5"/>
  <c r="C464" i="5"/>
  <c r="A464" i="5"/>
  <c r="C461" i="5"/>
  <c r="A461" i="5"/>
  <c r="C460" i="5"/>
  <c r="A460" i="5"/>
  <c r="C459" i="5"/>
  <c r="A459" i="5"/>
  <c r="C458" i="5"/>
  <c r="A458" i="5"/>
  <c r="C457" i="5"/>
  <c r="A457" i="5"/>
  <c r="C454" i="5"/>
  <c r="A454" i="5"/>
  <c r="C453" i="5"/>
  <c r="A453" i="5"/>
  <c r="C452" i="5"/>
  <c r="A452" i="5"/>
  <c r="C451" i="5"/>
  <c r="A451" i="5"/>
  <c r="C450" i="5"/>
  <c r="A450" i="5"/>
  <c r="C447" i="5"/>
  <c r="A447" i="5"/>
  <c r="C446" i="5"/>
  <c r="A446" i="5"/>
  <c r="C445" i="5"/>
  <c r="A445" i="5"/>
  <c r="C444" i="5"/>
  <c r="A444" i="5"/>
  <c r="C443" i="5"/>
  <c r="A443" i="5"/>
  <c r="C440" i="5"/>
  <c r="A440" i="5"/>
  <c r="C439" i="5"/>
  <c r="A439" i="5"/>
  <c r="C438" i="5"/>
  <c r="A438" i="5"/>
  <c r="C437" i="5"/>
  <c r="A437" i="5"/>
  <c r="C436" i="5"/>
  <c r="A436" i="5"/>
  <c r="C433" i="5"/>
  <c r="A433" i="5"/>
  <c r="C432" i="5"/>
  <c r="A432" i="5"/>
  <c r="C431" i="5"/>
  <c r="A431" i="5"/>
  <c r="C430" i="5"/>
  <c r="A430" i="5"/>
  <c r="C429" i="5"/>
  <c r="A429" i="5"/>
  <c r="C426" i="5"/>
  <c r="A426" i="5"/>
  <c r="C425" i="5"/>
  <c r="A425" i="5"/>
  <c r="C424" i="5"/>
  <c r="A424" i="5"/>
  <c r="C423" i="5"/>
  <c r="A423" i="5"/>
  <c r="C422" i="5"/>
  <c r="A422" i="5"/>
  <c r="C419" i="5"/>
  <c r="A419" i="5"/>
  <c r="C418" i="5"/>
  <c r="A418" i="5"/>
  <c r="C417" i="5"/>
  <c r="A417" i="5"/>
  <c r="C416" i="5"/>
  <c r="A416" i="5"/>
  <c r="C415" i="5"/>
  <c r="A415" i="5"/>
  <c r="C412" i="5"/>
  <c r="A412" i="5"/>
  <c r="C411" i="5"/>
  <c r="A411" i="5"/>
  <c r="C410" i="5"/>
  <c r="A410" i="5"/>
  <c r="C409" i="5"/>
  <c r="A409" i="5"/>
  <c r="C408" i="5"/>
  <c r="A408" i="5"/>
  <c r="C405" i="5"/>
  <c r="A405" i="5"/>
  <c r="C404" i="5"/>
  <c r="A404" i="5"/>
  <c r="C403" i="5"/>
  <c r="A403" i="5"/>
  <c r="C402" i="5"/>
  <c r="A402" i="5"/>
  <c r="C401" i="5"/>
  <c r="A401" i="5"/>
  <c r="C398" i="5"/>
  <c r="A398" i="5"/>
  <c r="C397" i="5"/>
  <c r="A397" i="5"/>
  <c r="C396" i="5"/>
  <c r="A396" i="5"/>
  <c r="C395" i="5"/>
  <c r="A395" i="5"/>
  <c r="C394" i="5"/>
  <c r="A394" i="5"/>
  <c r="C391" i="5"/>
  <c r="A391" i="5"/>
  <c r="C390" i="5"/>
  <c r="A390" i="5"/>
  <c r="C389" i="5"/>
  <c r="A389" i="5"/>
  <c r="C388" i="5"/>
  <c r="A388" i="5"/>
  <c r="C387" i="5"/>
  <c r="A387" i="5"/>
  <c r="C384" i="5"/>
  <c r="A384" i="5"/>
  <c r="C383" i="5"/>
  <c r="A383" i="5"/>
  <c r="C382" i="5"/>
  <c r="A382" i="5"/>
  <c r="C381" i="5"/>
  <c r="A381" i="5"/>
  <c r="C380" i="5"/>
  <c r="A380" i="5"/>
  <c r="C377" i="5"/>
  <c r="A377" i="5"/>
  <c r="C376" i="5"/>
  <c r="A376" i="5"/>
  <c r="C375" i="5"/>
  <c r="A375" i="5"/>
  <c r="C374" i="5"/>
  <c r="A374" i="5"/>
  <c r="C373" i="5"/>
  <c r="A373" i="5"/>
  <c r="C370" i="5"/>
  <c r="A370" i="5"/>
  <c r="C369" i="5"/>
  <c r="A369" i="5"/>
  <c r="C368" i="5"/>
  <c r="A368" i="5"/>
  <c r="C367" i="5"/>
  <c r="A367" i="5"/>
  <c r="C366" i="5"/>
  <c r="A366" i="5"/>
  <c r="C363" i="5"/>
  <c r="A363" i="5"/>
  <c r="C362" i="5"/>
  <c r="A362" i="5"/>
  <c r="C361" i="5"/>
  <c r="A361" i="5"/>
  <c r="C360" i="5"/>
  <c r="A360" i="5"/>
  <c r="C359" i="5"/>
  <c r="A359" i="5"/>
  <c r="C356" i="5"/>
  <c r="A356" i="5"/>
  <c r="C355" i="5"/>
  <c r="A355" i="5"/>
  <c r="C354" i="5"/>
  <c r="A354" i="5"/>
  <c r="C353" i="5"/>
  <c r="A353" i="5"/>
  <c r="C352" i="5"/>
  <c r="A352" i="5"/>
  <c r="C349" i="5"/>
  <c r="A349" i="5"/>
  <c r="C348" i="5"/>
  <c r="A348" i="5"/>
  <c r="C347" i="5"/>
  <c r="A347" i="5"/>
  <c r="C346" i="5"/>
  <c r="A346" i="5"/>
  <c r="C345" i="5"/>
  <c r="A345" i="5"/>
  <c r="C342" i="5"/>
  <c r="A342" i="5"/>
  <c r="C341" i="5"/>
  <c r="A341" i="5"/>
  <c r="C340" i="5"/>
  <c r="A340" i="5"/>
  <c r="C339" i="5"/>
  <c r="A339" i="5"/>
  <c r="C338" i="5"/>
  <c r="A338" i="5"/>
  <c r="C335" i="5"/>
  <c r="A335" i="5"/>
  <c r="C334" i="5"/>
  <c r="A334" i="5"/>
  <c r="C333" i="5"/>
  <c r="A333" i="5"/>
  <c r="C332" i="5"/>
  <c r="A332" i="5"/>
  <c r="C331" i="5"/>
  <c r="A331" i="5"/>
  <c r="C328" i="5"/>
  <c r="A328" i="5"/>
  <c r="C327" i="5"/>
  <c r="A327" i="5"/>
  <c r="C326" i="5"/>
  <c r="A326" i="5"/>
  <c r="C325" i="5"/>
  <c r="A325" i="5"/>
  <c r="C324" i="5"/>
  <c r="A324" i="5"/>
  <c r="C321" i="5"/>
  <c r="A321" i="5"/>
  <c r="C320" i="5"/>
  <c r="A320" i="5"/>
  <c r="C319" i="5"/>
  <c r="A319" i="5"/>
  <c r="C318" i="5"/>
  <c r="A318" i="5"/>
  <c r="C317" i="5"/>
  <c r="A317" i="5"/>
  <c r="C314" i="5"/>
  <c r="A314" i="5"/>
  <c r="C313" i="5"/>
  <c r="A313" i="5"/>
  <c r="C312" i="5"/>
  <c r="A312" i="5"/>
  <c r="C311" i="5"/>
  <c r="A311" i="5"/>
  <c r="C310" i="5"/>
  <c r="A310" i="5"/>
  <c r="C307" i="5"/>
  <c r="A307" i="5"/>
  <c r="C306" i="5"/>
  <c r="A306" i="5"/>
  <c r="C305" i="5"/>
  <c r="A305" i="5"/>
  <c r="C304" i="5"/>
  <c r="A304" i="5"/>
  <c r="C303" i="5"/>
  <c r="A303" i="5"/>
  <c r="C300" i="5"/>
  <c r="A300" i="5"/>
  <c r="C299" i="5"/>
  <c r="A299" i="5"/>
  <c r="C298" i="5"/>
  <c r="A298" i="5"/>
  <c r="C297" i="5"/>
  <c r="A297" i="5"/>
  <c r="C296" i="5"/>
  <c r="A296" i="5"/>
  <c r="C293" i="5"/>
  <c r="A293" i="5"/>
  <c r="C292" i="5"/>
  <c r="A292" i="5"/>
  <c r="C291" i="5"/>
  <c r="A291" i="5"/>
  <c r="C290" i="5"/>
  <c r="A290" i="5"/>
  <c r="C289" i="5"/>
  <c r="A289" i="5"/>
  <c r="C286" i="5"/>
  <c r="A286" i="5"/>
  <c r="C285" i="5"/>
  <c r="A285" i="5"/>
  <c r="C284" i="5"/>
  <c r="A284" i="5"/>
  <c r="C283" i="5"/>
  <c r="A283" i="5"/>
  <c r="C282" i="5"/>
  <c r="A282" i="5"/>
  <c r="C279" i="5"/>
  <c r="A279" i="5"/>
  <c r="C278" i="5"/>
  <c r="A278" i="5"/>
  <c r="C277" i="5"/>
  <c r="A277" i="5"/>
  <c r="C276" i="5"/>
  <c r="A276" i="5"/>
  <c r="C275" i="5"/>
  <c r="A275" i="5"/>
  <c r="C272" i="5"/>
  <c r="A272" i="5"/>
  <c r="C271" i="5"/>
  <c r="A271" i="5"/>
  <c r="C270" i="5"/>
  <c r="A270" i="5"/>
  <c r="C269" i="5"/>
  <c r="A269" i="5"/>
  <c r="C268" i="5"/>
  <c r="A268" i="5"/>
  <c r="C265" i="5"/>
  <c r="A265" i="5"/>
  <c r="C264" i="5"/>
  <c r="A264" i="5"/>
  <c r="C263" i="5"/>
  <c r="A263" i="5"/>
  <c r="C262" i="5"/>
  <c r="A262" i="5"/>
  <c r="C261" i="5"/>
  <c r="A261" i="5"/>
  <c r="C258" i="5"/>
  <c r="A258" i="5"/>
  <c r="C257" i="5"/>
  <c r="A257" i="5"/>
  <c r="C256" i="5"/>
  <c r="A256" i="5"/>
  <c r="C255" i="5"/>
  <c r="A255" i="5"/>
  <c r="C254" i="5"/>
  <c r="A254" i="5"/>
  <c r="C251" i="5"/>
  <c r="A251" i="5"/>
  <c r="C250" i="5"/>
  <c r="A250" i="5"/>
  <c r="C249" i="5"/>
  <c r="A249" i="5"/>
  <c r="C248" i="5"/>
  <c r="A248" i="5"/>
  <c r="C247" i="5"/>
  <c r="A247" i="5"/>
  <c r="C244" i="5"/>
  <c r="A244" i="5"/>
  <c r="C243" i="5"/>
  <c r="A243" i="5"/>
  <c r="C242" i="5"/>
  <c r="A242" i="5"/>
  <c r="C241" i="5"/>
  <c r="A241" i="5"/>
  <c r="C240" i="5"/>
  <c r="A240" i="5"/>
  <c r="A237" i="5"/>
  <c r="A236" i="5"/>
  <c r="A235" i="5"/>
  <c r="A234" i="5"/>
  <c r="A233" i="5"/>
  <c r="C230" i="5"/>
  <c r="A230" i="5"/>
  <c r="C229" i="5"/>
  <c r="A229" i="5"/>
  <c r="C228" i="5"/>
  <c r="A228" i="5"/>
  <c r="C227" i="5"/>
  <c r="A227" i="5"/>
  <c r="C226" i="5"/>
  <c r="A226" i="5"/>
  <c r="A223" i="5"/>
  <c r="A222" i="5"/>
  <c r="A221" i="5"/>
  <c r="A220" i="5"/>
  <c r="A219" i="5"/>
  <c r="A216" i="5"/>
  <c r="A215" i="5"/>
  <c r="A214" i="5"/>
  <c r="A213" i="5"/>
  <c r="A212" i="5"/>
  <c r="C209" i="5"/>
  <c r="A209" i="5"/>
  <c r="C208" i="5"/>
  <c r="A208" i="5"/>
  <c r="C207" i="5"/>
  <c r="A207" i="5"/>
  <c r="C206" i="5"/>
  <c r="A206" i="5"/>
  <c r="C205" i="5"/>
  <c r="A205" i="5"/>
  <c r="C202" i="5"/>
  <c r="A202" i="5"/>
  <c r="C201" i="5"/>
  <c r="A201" i="5"/>
  <c r="C200" i="5"/>
  <c r="A200" i="5"/>
  <c r="C199" i="5"/>
  <c r="A199" i="5"/>
  <c r="C198" i="5"/>
  <c r="A198" i="5"/>
  <c r="C195" i="5"/>
  <c r="A195" i="5"/>
  <c r="C194" i="5"/>
  <c r="A194" i="5"/>
  <c r="C193" i="5"/>
  <c r="A193" i="5"/>
  <c r="C192" i="5"/>
  <c r="A192" i="5"/>
  <c r="C191" i="5"/>
  <c r="A191" i="5"/>
  <c r="C188" i="5"/>
  <c r="A188" i="5"/>
  <c r="C187" i="5"/>
  <c r="A187" i="5"/>
  <c r="C186" i="5"/>
  <c r="A186" i="5"/>
  <c r="C185" i="5"/>
  <c r="A185" i="5"/>
  <c r="C184" i="5"/>
  <c r="A184" i="5"/>
  <c r="C181" i="5"/>
  <c r="A181" i="5"/>
  <c r="C180" i="5"/>
  <c r="A180" i="5"/>
  <c r="C179" i="5"/>
  <c r="A179" i="5"/>
  <c r="C178" i="5"/>
  <c r="A178" i="5"/>
  <c r="C177" i="5"/>
  <c r="A177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0" i="5"/>
  <c r="A160" i="5"/>
  <c r="C159" i="5"/>
  <c r="A159" i="5"/>
  <c r="C158" i="5"/>
  <c r="A158" i="5"/>
  <c r="C157" i="5"/>
  <c r="A157" i="5"/>
  <c r="C156" i="5"/>
  <c r="A156" i="5"/>
  <c r="C153" i="5"/>
  <c r="A153" i="5"/>
  <c r="C152" i="5"/>
  <c r="A152" i="5"/>
  <c r="C151" i="5"/>
  <c r="A151" i="5"/>
  <c r="C150" i="5"/>
  <c r="A150" i="5"/>
  <c r="C149" i="5"/>
  <c r="A149" i="5"/>
  <c r="C146" i="5"/>
  <c r="A146" i="5"/>
  <c r="C145" i="5"/>
  <c r="A145" i="5"/>
  <c r="C144" i="5"/>
  <c r="A144" i="5"/>
  <c r="C143" i="5"/>
  <c r="A143" i="5"/>
  <c r="C142" i="5"/>
  <c r="A142" i="5"/>
  <c r="C139" i="5"/>
  <c r="A139" i="5"/>
  <c r="C138" i="5"/>
  <c r="A138" i="5"/>
  <c r="C137" i="5"/>
  <c r="A137" i="5"/>
  <c r="C136" i="5"/>
  <c r="A136" i="5"/>
  <c r="C135" i="5"/>
  <c r="A135" i="5"/>
  <c r="A132" i="5"/>
  <c r="A131" i="5"/>
  <c r="A130" i="5"/>
  <c r="A129" i="5"/>
  <c r="A128" i="5"/>
  <c r="C125" i="5"/>
  <c r="A125" i="5"/>
  <c r="C124" i="5"/>
  <c r="A124" i="5"/>
  <c r="C123" i="5"/>
  <c r="A123" i="5"/>
  <c r="C122" i="5"/>
  <c r="A122" i="5"/>
  <c r="C121" i="5"/>
  <c r="A121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4" i="5"/>
  <c r="A104" i="5"/>
  <c r="C103" i="5"/>
  <c r="A103" i="5"/>
  <c r="C102" i="5"/>
  <c r="A102" i="5"/>
  <c r="C101" i="5"/>
  <c r="A101" i="5"/>
  <c r="C100" i="5"/>
  <c r="A100" i="5"/>
  <c r="C97" i="5"/>
  <c r="A97" i="5"/>
  <c r="C96" i="5"/>
  <c r="A96" i="5"/>
  <c r="C95" i="5"/>
  <c r="A95" i="5"/>
  <c r="C94" i="5"/>
  <c r="A94" i="5"/>
  <c r="C93" i="5"/>
  <c r="A93" i="5"/>
  <c r="C90" i="5"/>
  <c r="A90" i="5"/>
  <c r="C89" i="5"/>
  <c r="A89" i="5"/>
  <c r="C88" i="5"/>
  <c r="A88" i="5"/>
  <c r="C87" i="5"/>
  <c r="A87" i="5"/>
  <c r="C86" i="5"/>
  <c r="A86" i="5"/>
  <c r="C83" i="5"/>
  <c r="A83" i="5"/>
  <c r="C82" i="5"/>
  <c r="A82" i="5"/>
  <c r="C81" i="5"/>
  <c r="A81" i="5"/>
  <c r="C80" i="5"/>
  <c r="A80" i="5"/>
  <c r="C79" i="5"/>
  <c r="A79" i="5"/>
  <c r="C76" i="5"/>
  <c r="A76" i="5"/>
  <c r="C75" i="5"/>
  <c r="A75" i="5"/>
  <c r="C74" i="5"/>
  <c r="A74" i="5"/>
  <c r="C73" i="5"/>
  <c r="A73" i="5"/>
  <c r="C72" i="5"/>
  <c r="A72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A48" i="5"/>
  <c r="A47" i="5"/>
  <c r="A46" i="5"/>
  <c r="A45" i="5"/>
  <c r="A44" i="5"/>
  <c r="C41" i="5"/>
  <c r="A41" i="5"/>
  <c r="C40" i="5"/>
  <c r="A40" i="5"/>
  <c r="C39" i="5"/>
  <c r="A39" i="5"/>
  <c r="C38" i="5"/>
  <c r="A38" i="5"/>
  <c r="C37" i="5"/>
  <c r="A37" i="5"/>
  <c r="C34" i="5"/>
  <c r="A34" i="5"/>
  <c r="C33" i="5"/>
  <c r="A33" i="5"/>
  <c r="C32" i="5"/>
  <c r="A32" i="5"/>
  <c r="C31" i="5"/>
  <c r="A31" i="5"/>
  <c r="C30" i="5"/>
  <c r="A30" i="5"/>
  <c r="A27" i="5"/>
  <c r="A26" i="5"/>
  <c r="A25" i="5"/>
  <c r="A24" i="5"/>
  <c r="A23" i="5"/>
  <c r="C20" i="5"/>
  <c r="A20" i="5"/>
  <c r="C19" i="5"/>
  <c r="A19" i="5"/>
  <c r="C18" i="5"/>
  <c r="A18" i="5"/>
  <c r="C17" i="5"/>
  <c r="A17" i="5"/>
  <c r="C16" i="5"/>
  <c r="A16" i="5"/>
  <c r="A13" i="5"/>
  <c r="A12" i="5"/>
  <c r="A11" i="5"/>
  <c r="A10" i="5"/>
  <c r="A9" i="5"/>
  <c r="C6" i="5"/>
  <c r="A6" i="5"/>
  <c r="C5" i="5"/>
  <c r="A5" i="5"/>
  <c r="C4" i="5"/>
  <c r="A4" i="5"/>
  <c r="C3" i="5"/>
  <c r="A3" i="5"/>
  <c r="C2" i="5"/>
  <c r="A2" i="5"/>
  <c r="C62" i="4"/>
  <c r="A62" i="4"/>
  <c r="C61" i="4"/>
  <c r="A61" i="4"/>
  <c r="C60" i="4"/>
  <c r="A60" i="4"/>
  <c r="C59" i="4"/>
  <c r="A59" i="4"/>
  <c r="C58" i="4"/>
  <c r="A58" i="4"/>
  <c r="C55" i="4"/>
  <c r="A55" i="4"/>
  <c r="C54" i="4"/>
  <c r="A54" i="4"/>
  <c r="C53" i="4"/>
  <c r="A53" i="4"/>
  <c r="C52" i="4"/>
  <c r="A52" i="4"/>
  <c r="C51" i="4"/>
  <c r="A51" i="4"/>
  <c r="C48" i="4"/>
  <c r="A48" i="4"/>
  <c r="C47" i="4"/>
  <c r="A47" i="4"/>
  <c r="C46" i="4"/>
  <c r="A46" i="4"/>
  <c r="C45" i="4"/>
  <c r="A45" i="4"/>
  <c r="C44" i="4"/>
  <c r="A44" i="4"/>
  <c r="C41" i="4"/>
  <c r="A41" i="4"/>
  <c r="C40" i="4"/>
  <c r="A40" i="4"/>
  <c r="C39" i="4"/>
  <c r="A39" i="4"/>
  <c r="C38" i="4"/>
  <c r="A38" i="4"/>
  <c r="C37" i="4"/>
  <c r="A37" i="4"/>
  <c r="C34" i="4"/>
  <c r="A34" i="4"/>
  <c r="C33" i="4"/>
  <c r="A33" i="4"/>
  <c r="C32" i="4"/>
  <c r="A32" i="4"/>
  <c r="C31" i="4"/>
  <c r="A31" i="4"/>
  <c r="C30" i="4"/>
  <c r="A30" i="4"/>
  <c r="C27" i="4"/>
  <c r="A27" i="4"/>
  <c r="C26" i="4"/>
  <c r="A26" i="4"/>
  <c r="C25" i="4"/>
  <c r="A25" i="4"/>
  <c r="C24" i="4"/>
  <c r="A24" i="4"/>
  <c r="C23" i="4"/>
  <c r="A23" i="4"/>
  <c r="C20" i="4"/>
  <c r="A20" i="4"/>
  <c r="C19" i="4"/>
  <c r="A19" i="4"/>
  <c r="C18" i="4"/>
  <c r="A18" i="4"/>
  <c r="C17" i="4"/>
  <c r="A17" i="4"/>
  <c r="C16" i="4"/>
  <c r="A16" i="4"/>
  <c r="A13" i="4"/>
  <c r="A12" i="4"/>
  <c r="A11" i="4"/>
  <c r="A10" i="4"/>
  <c r="A9" i="4"/>
  <c r="A6" i="4"/>
  <c r="A5" i="4"/>
  <c r="C4" i="4"/>
  <c r="A4" i="4"/>
  <c r="C3" i="4"/>
  <c r="A3" i="4"/>
  <c r="C2" i="4"/>
  <c r="A2" i="4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A21" i="3"/>
  <c r="F21" i="3"/>
  <c r="D21" i="3"/>
  <c r="C21" i="3"/>
  <c r="B21" i="3"/>
  <c r="A20" i="3"/>
  <c r="F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0" i="2"/>
  <c r="A19" i="2"/>
  <c r="A18" i="2"/>
  <c r="A17" i="2"/>
  <c r="A16" i="2"/>
  <c r="F15" i="2"/>
  <c r="E15" i="2"/>
  <c r="D15" i="2"/>
  <c r="C15" i="2"/>
  <c r="B15" i="2"/>
  <c r="A13" i="2"/>
  <c r="A12" i="2"/>
  <c r="A11" i="2"/>
  <c r="A10" i="2"/>
  <c r="A9" i="2"/>
  <c r="F8" i="2"/>
  <c r="E8" i="2"/>
  <c r="D8" i="2"/>
  <c r="C8" i="2"/>
  <c r="B8" i="2"/>
  <c r="A6" i="2"/>
  <c r="A5" i="2"/>
  <c r="A4" i="2"/>
  <c r="A3" i="2"/>
  <c r="A2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<sst xmlns="http://schemas.openxmlformats.org/spreadsheetml/2006/main" count="1173" uniqueCount="103">
  <si>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</si>
  <si>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</si>
  <si>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</si>
  <si>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</si>
  <si>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</si>
  <si>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</si>
  <si>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</si>
  <si>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</si>
  <si>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</si>
  <si>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</si>
  <si>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</si>
  <si>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</si>
  <si>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</si>
  <si>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Population Count</t>
  </si>
  <si>
    <t>Latent Prevalence</t>
  </si>
  <si>
    <t>Smear Positive Prevalence</t>
  </si>
  <si>
    <t>Smear Negative Prevalence</t>
  </si>
  <si>
    <t>Active Prevalence</t>
  </si>
  <si>
    <t>Latent Infections</t>
  </si>
  <si>
    <t>Smear Positive Infections</t>
  </si>
  <si>
    <t>Smear Negative Infections</t>
  </si>
  <si>
    <t>Active Infections</t>
  </si>
  <si>
    <t>Vaccination Rate</t>
  </si>
  <si>
    <t>Infection Rate (Susceptible)</t>
  </si>
  <si>
    <t>Infection Rate (Vaccinated)</t>
  </si>
  <si>
    <t>Reinfection Rate (Recovered)</t>
  </si>
  <si>
    <t>Death Rate (General)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</si>
  <si>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</si>
  <si>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</si>
  <si>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</si>
  <si>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</si>
  <si>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</si>
  <si>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</si>
  <si>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</si>
  <si>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</si>
  <si>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</si>
  <si>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</si>
  <si>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</si>
  <si>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</si>
  <si>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</si>
  <si>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</si>
  <si>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</si>
  <si>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</si>
  <si>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</si>
  <si>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</si>
  <si>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</si>
  <si>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</si>
  <si>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</si>
  <si>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</si>
  <si>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</si>
  <si>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</si>
  <si>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</si>
  <si>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</si>
  <si>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</si>
  <si>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</si>
  <si>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</si>
  <si>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</si>
  <si>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</si>
  <si>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</si>
  <si>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</si>
  <si>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</si>
  <si>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</si>
  <si>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</si>
  <si>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</si>
  <si>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</si>
  <si>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</si>
  <si>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</si>
  <si>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</si>
  <si>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</si>
  <si>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</si>
  <si>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</si>
  <si>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</si>
  <si>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</si>
  <si>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</si>
  <si>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</si>
  <si>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</si>
  <si>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</si>
  <si>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</si>
  <si>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</si>
  <si>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</si>
  <si>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</si>
  <si>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</si>
  <si>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</si>
  <si>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</si>
  <si>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</si>
  <si>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</si>
  <si>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</si>
  <si>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</si>
  <si>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</si>
  <si>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</si>
  <si>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</si>
  <si>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</si>
  <si>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</si>
  <si>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</si>
  <si>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</si>
  <si>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</si>
  <si>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</si>
  <si>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0-4</t>
  </si>
  <si>
    <t>5-14</t>
  </si>
  <si>
    <t>65+</t>
  </si>
  <si>
    <t>Prisoners</t>
  </si>
  <si>
    <t>15-64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</si>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</sst>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7" fontId="0" fillId="0" borderId="0" xfId="0" quotePrefix="1" applyNumberFormat="1"/>
    <xf numFmtId="1" fontId="1" fillId="3" borderId="2" xfId="1" applyNumberFormat="1" applyFill="1" applyBorder="1" applyProtection="1">
      <protection locked="0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6" sqref="D26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97</v>
      </c>
      <c r="B2" t="s">
        <v>97</v>
      </c>
      <c r="C2">
        <v>0</v>
      </c>
      <c r="D2">
        <v>4</v>
      </c>
    </row>
    <row r="3" spans="1:4" x14ac:dyDescent="0.2">
      <c r="A3" s="1" t="s">
        <v>98</v>
      </c>
      <c r="B3" s="1" t="s">
        <v>98</v>
      </c>
      <c r="C3">
        <v>5</v>
      </c>
      <c r="D3">
        <v>14</v>
      </c>
    </row>
    <row r="4" spans="1:4" x14ac:dyDescent="0.2">
      <c r="A4" t="s">
        <v>101</v>
      </c>
      <c r="B4" t="s">
        <v>101</v>
      </c>
      <c r="C4">
        <v>15</v>
      </c>
      <c r="D4">
        <v>64</v>
      </c>
    </row>
    <row r="5" spans="1:4" x14ac:dyDescent="0.2">
      <c r="A5" t="s">
        <v>99</v>
      </c>
      <c r="B5" t="s">
        <v>99</v>
      </c>
      <c r="C5">
        <v>65</v>
      </c>
      <c r="D5">
        <v>80</v>
      </c>
    </row>
    <row r="6" spans="1:4" x14ac:dyDescent="0.2">
      <c r="A6" t="s">
        <v>100</v>
      </c>
      <c r="B6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15.6640625" customWidth="1"/>
  </cols>
  <sheetData>
    <row r="1" spans="1:6" x14ac:dyDescent="0.2">
      <c r="A1" t="s">
        <v>4</v>
      </c>
      <c r="B1" t="str">
        <f>'Population Definitions'!B2</f>
        <v>0-4</v>
      </c>
      <c r="C1" t="str">
        <f>'Population Definitions'!B3</f>
        <v>5-14</v>
      </c>
      <c r="D1" t="str">
        <f>'Population Definitions'!B4</f>
        <v>15-64</v>
      </c>
      <c r="E1" t="str">
        <f>'Population Definitions'!B5</f>
        <v>65+</v>
      </c>
      <c r="F1" t="str">
        <f>'Population Definitions'!B6</f>
        <v>Prisoners</v>
      </c>
    </row>
    <row r="2" spans="1:6" x14ac:dyDescent="0.2">
      <c r="A2" t="str">
        <f>'Population Definitions'!B2</f>
        <v>0-4</v>
      </c>
      <c r="C2" t="s">
        <v>102</v>
      </c>
      <c r="D2" t="s">
        <v>5</v>
      </c>
      <c r="E2" t="s">
        <v>5</v>
      </c>
      <c r="F2" t="s">
        <v>5</v>
      </c>
    </row>
    <row r="3" spans="1:6" x14ac:dyDescent="0.2">
      <c r="A3" t="str">
        <f>'Population Definitions'!B3</f>
        <v>5-14</v>
      </c>
      <c r="B3" t="s">
        <v>5</v>
      </c>
      <c r="D3" t="s">
        <v>102</v>
      </c>
      <c r="E3" t="s">
        <v>5</v>
      </c>
      <c r="F3" t="s">
        <v>5</v>
      </c>
    </row>
    <row r="4" spans="1:6" x14ac:dyDescent="0.2">
      <c r="A4" t="str">
        <f>'Population Definitions'!B4</f>
        <v>15-64</v>
      </c>
      <c r="B4" t="s">
        <v>5</v>
      </c>
      <c r="C4" t="s">
        <v>5</v>
      </c>
      <c r="E4" t="s">
        <v>102</v>
      </c>
      <c r="F4" t="s">
        <v>5</v>
      </c>
    </row>
    <row r="5" spans="1:6" x14ac:dyDescent="0.2">
      <c r="A5" t="str">
        <f>'Population Definitions'!B5</f>
        <v>65+</v>
      </c>
      <c r="B5" t="s">
        <v>5</v>
      </c>
      <c r="C5" t="s">
        <v>5</v>
      </c>
      <c r="D5" t="s">
        <v>5</v>
      </c>
      <c r="F5" t="s">
        <v>5</v>
      </c>
    </row>
    <row r="6" spans="1:6" x14ac:dyDescent="0.2">
      <c r="A6" t="str">
        <f>'Population Definitions'!B6</f>
        <v>Prisoners</v>
      </c>
      <c r="B6" t="s">
        <v>5</v>
      </c>
      <c r="C6" t="s">
        <v>5</v>
      </c>
      <c r="D6" t="s">
        <v>5</v>
      </c>
      <c r="E6" t="s">
        <v>5</v>
      </c>
    </row>
    <row r="8" spans="1:6" x14ac:dyDescent="0.2">
      <c r="A8" t="s">
        <v>6</v>
      </c>
      <c r="B8" t="str">
        <f>'Population Definitions'!B2</f>
        <v>0-4</v>
      </c>
      <c r="C8" t="str">
        <f>'Population Definitions'!B3</f>
        <v>5-14</v>
      </c>
      <c r="D8" t="str">
        <f>'Population Definitions'!B4</f>
        <v>15-64</v>
      </c>
      <c r="E8" t="str">
        <f>'Population Definitions'!B5</f>
        <v>65+</v>
      </c>
      <c r="F8" t="str">
        <f>'Population Definitions'!B6</f>
        <v>Prisoners</v>
      </c>
    </row>
    <row r="9" spans="1:6" x14ac:dyDescent="0.2">
      <c r="A9" t="str">
        <f>'Population Definitions'!B2</f>
        <v>0-4</v>
      </c>
      <c r="C9" t="s">
        <v>5</v>
      </c>
      <c r="D9" t="s">
        <v>5</v>
      </c>
      <c r="E9" t="s">
        <v>5</v>
      </c>
      <c r="F9" t="s">
        <v>5</v>
      </c>
    </row>
    <row r="10" spans="1:6" x14ac:dyDescent="0.2">
      <c r="A10" t="str">
        <f>'Population Definitions'!B3</f>
        <v>5-14</v>
      </c>
      <c r="B10" t="s">
        <v>5</v>
      </c>
      <c r="D10" t="s">
        <v>5</v>
      </c>
      <c r="E10" t="s">
        <v>5</v>
      </c>
      <c r="F10" t="s">
        <v>5</v>
      </c>
    </row>
    <row r="11" spans="1:6" x14ac:dyDescent="0.2">
      <c r="A11" t="str">
        <f>'Population Definitions'!B4</f>
        <v>15-64</v>
      </c>
      <c r="B11" t="s">
        <v>5</v>
      </c>
      <c r="C11" t="s">
        <v>5</v>
      </c>
      <c r="E11" t="s">
        <v>5</v>
      </c>
      <c r="F11" t="s">
        <v>102</v>
      </c>
    </row>
    <row r="12" spans="1:6" x14ac:dyDescent="0.2">
      <c r="A12" t="str">
        <f>'Population Definitions'!B5</f>
        <v>65+</v>
      </c>
      <c r="B12" t="s">
        <v>5</v>
      </c>
      <c r="C12" t="s">
        <v>5</v>
      </c>
      <c r="D12" t="s">
        <v>5</v>
      </c>
      <c r="F12" t="s">
        <v>102</v>
      </c>
    </row>
    <row r="13" spans="1:6" x14ac:dyDescent="0.2">
      <c r="A13" t="str">
        <f>'Population Definitions'!B6</f>
        <v>Prisoners</v>
      </c>
      <c r="B13" t="s">
        <v>5</v>
      </c>
      <c r="C13" t="s">
        <v>5</v>
      </c>
      <c r="D13" t="s">
        <v>102</v>
      </c>
      <c r="E13" t="s">
        <v>102</v>
      </c>
    </row>
    <row r="15" spans="1:6" x14ac:dyDescent="0.2">
      <c r="A15" t="s">
        <v>7</v>
      </c>
      <c r="B15" t="str">
        <f>'Population Definitions'!B2</f>
        <v>0-4</v>
      </c>
      <c r="C15" t="str">
        <f>'Population Definitions'!B3</f>
        <v>5-14</v>
      </c>
      <c r="D15" t="str">
        <f>'Population Definitions'!B4</f>
        <v>15-64</v>
      </c>
      <c r="E15" t="str">
        <f>'Population Definitions'!B5</f>
        <v>65+</v>
      </c>
      <c r="F15" t="str">
        <f>'Population Definitions'!B6</f>
        <v>Prisoners</v>
      </c>
    </row>
    <row r="16" spans="1:6" x14ac:dyDescent="0.2">
      <c r="A16" t="str">
        <f>'Population Definitions'!B2</f>
        <v>0-4</v>
      </c>
      <c r="C16" t="s">
        <v>5</v>
      </c>
      <c r="D16" t="s">
        <v>5</v>
      </c>
      <c r="E16" t="s">
        <v>5</v>
      </c>
      <c r="F16" t="s">
        <v>5</v>
      </c>
    </row>
    <row r="17" spans="1:6" x14ac:dyDescent="0.2">
      <c r="A17" t="str">
        <f>'Population Definitions'!B3</f>
        <v>5-14</v>
      </c>
      <c r="B17" t="s">
        <v>5</v>
      </c>
      <c r="D17" t="s">
        <v>5</v>
      </c>
      <c r="E17" t="s">
        <v>5</v>
      </c>
      <c r="F17" t="s">
        <v>5</v>
      </c>
    </row>
    <row r="18" spans="1:6" x14ac:dyDescent="0.2">
      <c r="A18" t="str">
        <f>'Population Definitions'!B4</f>
        <v>15-64</v>
      </c>
      <c r="B18" t="s">
        <v>5</v>
      </c>
      <c r="C18" t="s">
        <v>5</v>
      </c>
      <c r="E18" t="s">
        <v>5</v>
      </c>
      <c r="F18" t="s">
        <v>5</v>
      </c>
    </row>
    <row r="19" spans="1:6" x14ac:dyDescent="0.2">
      <c r="A19" t="str">
        <f>'Population Definitions'!B5</f>
        <v>65+</v>
      </c>
      <c r="B19" t="s">
        <v>5</v>
      </c>
      <c r="C19" t="s">
        <v>5</v>
      </c>
      <c r="D19" t="s">
        <v>5</v>
      </c>
      <c r="F19" t="s">
        <v>5</v>
      </c>
    </row>
    <row r="20" spans="1:6" x14ac:dyDescent="0.2">
      <c r="A20" t="str">
        <f>'Population Definitions'!B6</f>
        <v>Prisoners</v>
      </c>
      <c r="B20" t="s">
        <v>5</v>
      </c>
      <c r="C20" t="s">
        <v>5</v>
      </c>
      <c r="D20" t="s">
        <v>5</v>
      </c>
      <c r="E20" t="s">
        <v>5</v>
      </c>
    </row>
  </sheetData>
  <dataValidations count="75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B9">
      <formula1>""</formula1>
    </dataValidation>
    <dataValidation type="list" showInputMessage="1" showErrorMessage="1" sqref="C9">
      <formula1>"n,y"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F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""</formula1>
    </dataValidation>
    <dataValidation type="list" showInputMessage="1" showErrorMessage="1" sqref="F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""</formula1>
    </dataValidation>
    <dataValidation type="list" showInputMessage="1" showErrorMessage="1" sqref="B16">
      <formula1>""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B18">
      <formula1>"n,y"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"n,y"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""</formula1>
    </dataValidation>
    <dataValidation type="list" showInputMessage="1" showErrorMessage="1" sqref="F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37" x14ac:dyDescent="0.2">
      <c r="A1" t="str">
        <f>'Transfer Definitions'!A8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2">
      <c r="A2" t="str">
        <f>IF('Transfer Definitions'!C9="y",'Population Definitions'!A2,"...")</f>
        <v>...</v>
      </c>
      <c r="B2" t="str">
        <f>IF('Transfer Definitions'!C9="y","---&gt;","")</f>
        <v/>
      </c>
      <c r="C2" t="str">
        <f>IF('Transfer Definitions'!C9="y",'Population Definitions'!A3,"")</f>
        <v/>
      </c>
      <c r="D2" t="str">
        <f t="shared" ref="D2:D21" si="0">IF(A2&lt;&gt;"...","Fraction","")</f>
        <v/>
      </c>
      <c r="E2" t="str">
        <f t="shared" ref="E2:E21" si="1">IF(A2&lt;&gt;"...",IF(SUMPRODUCT(--(G2:AK2&lt;&gt;""))=0,0,"N.A."),"")</f>
        <v/>
      </c>
      <c r="F2" t="str">
        <f t="shared" ref="F2:F21" si="2">IF(A2&lt;&gt;"...","OR","")</f>
        <v/>
      </c>
    </row>
    <row r="3" spans="1:37" x14ac:dyDescent="0.2">
      <c r="A3" t="str">
        <f>IF('Transfer Definitions'!D9="y",'Population Definitions'!A2,"...")</f>
        <v>...</v>
      </c>
      <c r="B3" t="str">
        <f>IF('Transfer Definitions'!D9="y","---&gt;","")</f>
        <v/>
      </c>
      <c r="C3" t="str">
        <f>IF('Transfer Definitions'!D9="y",'Population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37" x14ac:dyDescent="0.2">
      <c r="A4" t="str">
        <f>IF('Transfer Definitions'!E9="y",'Population Definitions'!A2,"...")</f>
        <v>...</v>
      </c>
      <c r="B4" t="str">
        <f>IF('Transfer Definitions'!E9="y","---&gt;","")</f>
        <v/>
      </c>
      <c r="C4" t="str">
        <f>IF('Transfer Definitions'!E9="y",'Population Definitions'!A5,"")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37" x14ac:dyDescent="0.2">
      <c r="A5" t="str">
        <f>IF('Transfer Definitions'!F9="y",'Population Definitions'!A2,"...")</f>
        <v>...</v>
      </c>
      <c r="B5" t="str">
        <f>IF('Transfer Definitions'!F9="y","---&gt;","")</f>
        <v/>
      </c>
      <c r="C5" t="str">
        <f>IF('Transfer Definitions'!F9="y",'Population Definitions'!A6,"")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37" x14ac:dyDescent="0.2">
      <c r="A6" t="str">
        <f>IF('Transfer Definitions'!B10="y",'Population Definitions'!A3,"...")</f>
        <v>...</v>
      </c>
      <c r="B6" t="str">
        <f>IF('Transfer Definitions'!B10="y","---&gt;","")</f>
        <v/>
      </c>
      <c r="C6" t="str">
        <f>IF('Transfer Definitions'!B10="y",'Population Definitions'!A2,"")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37" x14ac:dyDescent="0.2">
      <c r="A7" t="str">
        <f>IF('Transfer Definitions'!D10="y",'Population Definitions'!A3,"...")</f>
        <v>...</v>
      </c>
      <c r="B7" t="str">
        <f>IF('Transfer Definitions'!D10="y","---&gt;","")</f>
        <v/>
      </c>
      <c r="C7" t="str">
        <f>IF('Transfer Definitions'!D10="y",'Population Definitions'!A4,"")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37" x14ac:dyDescent="0.2">
      <c r="A8" t="str">
        <f>IF('Transfer Definitions'!E10="y",'Population Definitions'!A3,"...")</f>
        <v>...</v>
      </c>
      <c r="B8" t="str">
        <f>IF('Transfer Definitions'!E10="y","---&gt;","")</f>
        <v/>
      </c>
      <c r="C8" t="str">
        <f>IF('Transfer Definitions'!E10="y",'Population Definitions'!A5,"")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37" x14ac:dyDescent="0.2">
      <c r="A9" t="str">
        <f>IF('Transfer Definitions'!F10="y",'Population Definitions'!A3,"...")</f>
        <v>...</v>
      </c>
      <c r="B9" t="str">
        <f>IF('Transfer Definitions'!F10="y","---&gt;","")</f>
        <v/>
      </c>
      <c r="C9" t="str">
        <f>IF('Transfer Definitions'!F10="y",'Population Definitions'!A6,"")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37" x14ac:dyDescent="0.2">
      <c r="A10" t="str">
        <f>IF('Transfer Definitions'!B11="y",'Population Definitions'!A4,"...")</f>
        <v>...</v>
      </c>
      <c r="B10" t="str">
        <f>IF('Transfer Definitions'!B11="y","---&gt;","")</f>
        <v/>
      </c>
      <c r="C10" t="str">
        <f>IF('Transfer Definitions'!B11="y",'Population Definitions'!A2,"")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37" x14ac:dyDescent="0.2">
      <c r="A11" t="str">
        <f>IF('Transfer Definitions'!C11="y",'Population Definitions'!A4,"...")</f>
        <v>...</v>
      </c>
      <c r="B11" t="str">
        <f>IF('Transfer Definitions'!C11="y","---&gt;","")</f>
        <v/>
      </c>
      <c r="C11" t="str">
        <f>IF('Transfer Definitions'!C11="y",'Population Definitions'!A3,"")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37" x14ac:dyDescent="0.2">
      <c r="A12" t="str">
        <f>IF('Transfer Definitions'!E11="y",'Population Definitions'!A4,"...")</f>
        <v>...</v>
      </c>
      <c r="B12" t="str">
        <f>IF('Transfer Definitions'!E11="y","---&gt;","")</f>
        <v/>
      </c>
      <c r="C12" t="str">
        <f>IF('Transfer Definitions'!E11="y",'Population Definitions'!A5,"")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37" x14ac:dyDescent="0.2">
      <c r="A13" t="str">
        <f>IF('Transfer Definitions'!F11="y",'Population Definitions'!A4,"...")</f>
        <v>15-64</v>
      </c>
      <c r="B13" t="str">
        <f>IF('Transfer Definitions'!F11="y","---&gt;","")</f>
        <v>---&gt;</v>
      </c>
      <c r="C13" t="str">
        <f>IF('Transfer Definitions'!F11="y",'Population Definitions'!A6,"")</f>
        <v>Prisoners</v>
      </c>
      <c r="D13" t="str">
        <f t="shared" si="0"/>
        <v>Fraction</v>
      </c>
      <c r="E13">
        <v>0.02</v>
      </c>
      <c r="F13" t="str">
        <f t="shared" si="2"/>
        <v>OR</v>
      </c>
    </row>
    <row r="14" spans="1:37" x14ac:dyDescent="0.2">
      <c r="A14" t="str">
        <f>IF('Transfer Definitions'!B12="y",'Population Definitions'!A5,"...")</f>
        <v>...</v>
      </c>
      <c r="B14" t="str">
        <f>IF('Transfer Definitions'!B12="y","---&gt;","")</f>
        <v/>
      </c>
      <c r="C14" t="str">
        <f>IF('Transfer Definitions'!B12="y",'Population Definitions'!A2,"")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37" x14ac:dyDescent="0.2">
      <c r="A15" t="str">
        <f>IF('Transfer Definitions'!C12="y",'Population Definitions'!A5,"...")</f>
        <v>...</v>
      </c>
      <c r="B15" t="str">
        <f>IF('Transfer Definitions'!C12="y","---&gt;","")</f>
        <v/>
      </c>
      <c r="C15" t="str">
        <f>IF('Transfer Definitions'!C12="y",'Population Definitions'!A3,"")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37" x14ac:dyDescent="0.2">
      <c r="A16" t="str">
        <f>IF('Transfer Definitions'!D12="y",'Population Definitions'!A5,"...")</f>
        <v>...</v>
      </c>
      <c r="B16" t="str">
        <f>IF('Transfer Definitions'!D12="y","---&gt;","")</f>
        <v/>
      </c>
      <c r="C16" t="str">
        <f>IF('Transfer Definitions'!D12="y",'Population Definitions'!A4,"")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37" x14ac:dyDescent="0.2">
      <c r="A17" t="str">
        <f>IF('Transfer Definitions'!F12="y",'Population Definitions'!A5,"...")</f>
        <v>65+</v>
      </c>
      <c r="B17" t="str">
        <f>IF('Transfer Definitions'!F12="y","---&gt;","")</f>
        <v>---&gt;</v>
      </c>
      <c r="C17" t="str">
        <f>IF('Transfer Definitions'!F12="y",'Population Definitions'!A6,"")</f>
        <v>Prisoners</v>
      </c>
      <c r="D17" t="str">
        <f t="shared" si="0"/>
        <v>Fraction</v>
      </c>
      <c r="E17">
        <v>2E-3</v>
      </c>
      <c r="F17" t="str">
        <f t="shared" si="2"/>
        <v>OR</v>
      </c>
    </row>
    <row r="18" spans="1:37" x14ac:dyDescent="0.2">
      <c r="A18" t="str">
        <f>IF('Transfer Definitions'!B13="y",'Population Definitions'!A6,"...")</f>
        <v>...</v>
      </c>
      <c r="B18" t="str">
        <f>IF('Transfer Definitions'!B13="y","---&gt;","")</f>
        <v/>
      </c>
      <c r="C18" t="str">
        <f>IF('Transfer Definitions'!B13="y",'Population Definitions'!A2,"")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37" x14ac:dyDescent="0.2">
      <c r="A19" t="str">
        <f>IF('Transfer Definitions'!C13="y",'Population Definitions'!A6,"...")</f>
        <v>...</v>
      </c>
      <c r="B19" t="str">
        <f>IF('Transfer Definitions'!C13="y","---&gt;","")</f>
        <v/>
      </c>
      <c r="C19" t="str">
        <f>IF('Transfer Definitions'!C13="y",'Population Definitions'!A3,"")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37" x14ac:dyDescent="0.2">
      <c r="A20" t="str">
        <f>IF('Transfer Definitions'!D13="y",'Population Definitions'!A6,"...")</f>
        <v>Prisoners</v>
      </c>
      <c r="B20" t="str">
        <f>IF('Transfer Definitions'!D13="y","---&gt;","")</f>
        <v>---&gt;</v>
      </c>
      <c r="C20" t="str">
        <f>IF('Transfer Definitions'!D13="y",'Population Definitions'!A4,"")</f>
        <v>15-64</v>
      </c>
      <c r="D20" t="str">
        <f t="shared" si="0"/>
        <v>Fraction</v>
      </c>
      <c r="E20">
        <v>0.02</v>
      </c>
      <c r="F20" t="str">
        <f t="shared" si="2"/>
        <v>OR</v>
      </c>
    </row>
    <row r="21" spans="1:37" x14ac:dyDescent="0.2">
      <c r="A21" t="str">
        <f>IF('Transfer Definitions'!E13="y",'Population Definitions'!A6,"...")</f>
        <v>Prisoners</v>
      </c>
      <c r="B21" t="str">
        <f>IF('Transfer Definitions'!E13="y","---&gt;","")</f>
        <v>---&gt;</v>
      </c>
      <c r="C21" t="str">
        <f>IF('Transfer Definitions'!E13="y",'Population Definitions'!A5,"")</f>
        <v>65+</v>
      </c>
      <c r="D21" t="str">
        <f t="shared" si="0"/>
        <v>Fraction</v>
      </c>
      <c r="E21">
        <v>2E-3</v>
      </c>
      <c r="F21" t="str">
        <f t="shared" si="2"/>
        <v>OR</v>
      </c>
    </row>
    <row r="23" spans="1:37" x14ac:dyDescent="0.2">
      <c r="A23" t="str">
        <f>'Transfer Definitions'!A15</f>
        <v>Migration Type 2</v>
      </c>
      <c r="D23" t="s">
        <v>8</v>
      </c>
      <c r="E23" t="s">
        <v>9</v>
      </c>
      <c r="G23">
        <v>2000</v>
      </c>
      <c r="H23">
        <v>2001</v>
      </c>
      <c r="I23">
        <v>2002</v>
      </c>
      <c r="J23">
        <v>2003</v>
      </c>
      <c r="K23">
        <v>2004</v>
      </c>
      <c r="L23">
        <v>2005</v>
      </c>
      <c r="M23">
        <v>2006</v>
      </c>
      <c r="N23">
        <v>2007</v>
      </c>
      <c r="O23">
        <v>2008</v>
      </c>
      <c r="P23">
        <v>2009</v>
      </c>
      <c r="Q23">
        <v>2010</v>
      </c>
      <c r="R23">
        <v>2011</v>
      </c>
      <c r="S23">
        <v>2012</v>
      </c>
      <c r="T23">
        <v>2013</v>
      </c>
      <c r="U23">
        <v>2014</v>
      </c>
      <c r="V23">
        <v>2015</v>
      </c>
      <c r="W23">
        <v>2016</v>
      </c>
      <c r="X23">
        <v>2017</v>
      </c>
      <c r="Y23">
        <v>2018</v>
      </c>
      <c r="Z23">
        <v>2019</v>
      </c>
      <c r="AA23">
        <v>2020</v>
      </c>
      <c r="AB23">
        <v>2021</v>
      </c>
      <c r="AC23">
        <v>2022</v>
      </c>
      <c r="AD23">
        <v>2023</v>
      </c>
      <c r="AE23">
        <v>2024</v>
      </c>
      <c r="AF23">
        <v>2025</v>
      </c>
      <c r="AG23">
        <v>2026</v>
      </c>
      <c r="AH23">
        <v>2027</v>
      </c>
      <c r="AI23">
        <v>2028</v>
      </c>
      <c r="AJ23">
        <v>2029</v>
      </c>
      <c r="AK23">
        <v>2030</v>
      </c>
    </row>
    <row r="24" spans="1:37" x14ac:dyDescent="0.2">
      <c r="A24" t="str">
        <f>IF('Transfer Definitions'!C16="y",'Population Definitions'!A2,"...")</f>
        <v>...</v>
      </c>
      <c r="B24" t="str">
        <f>IF('Transfer Definitions'!C16="y","---&gt;","")</f>
        <v/>
      </c>
      <c r="C24" t="str">
        <f>IF('Transfer Definitions'!C16="y",'Population Definitions'!A3,"")</f>
        <v/>
      </c>
      <c r="D24" t="str">
        <f t="shared" ref="D24:D43" si="3">IF(A24&lt;&gt;"...","Fraction","")</f>
        <v/>
      </c>
      <c r="E24" t="str">
        <f t="shared" ref="E24:E43" si="4">IF(A24&lt;&gt;"...",IF(SUMPRODUCT(--(G24:AK24&lt;&gt;""))=0,0,"N.A."),"")</f>
        <v/>
      </c>
      <c r="F24" t="str">
        <f t="shared" ref="F24:F43" si="5">IF(A24&lt;&gt;"...","OR","")</f>
        <v/>
      </c>
    </row>
    <row r="25" spans="1:37" x14ac:dyDescent="0.2">
      <c r="A25" t="str">
        <f>IF('Transfer Definitions'!D16="y",'Population Definitions'!A2,"...")</f>
        <v>...</v>
      </c>
      <c r="B25" t="str">
        <f>IF('Transfer Definitions'!D16="y","---&gt;","")</f>
        <v/>
      </c>
      <c r="C25" t="str">
        <f>IF('Transfer Definitions'!D16="y",'Population Definitions'!A4,"")</f>
        <v/>
      </c>
      <c r="D25" t="str">
        <f t="shared" si="3"/>
        <v/>
      </c>
      <c r="E25" t="str">
        <f t="shared" si="4"/>
        <v/>
      </c>
      <c r="F25" t="str">
        <f t="shared" si="5"/>
        <v/>
      </c>
    </row>
    <row r="26" spans="1:37" x14ac:dyDescent="0.2">
      <c r="A26" t="str">
        <f>IF('Transfer Definitions'!E16="y",'Population Definitions'!A2,"...")</f>
        <v>...</v>
      </c>
      <c r="B26" t="str">
        <f>IF('Transfer Definitions'!E16="y","---&gt;","")</f>
        <v/>
      </c>
      <c r="C26" t="str">
        <f>IF('Transfer Definitions'!E16="y",'Population Definitions'!A5,"")</f>
        <v/>
      </c>
      <c r="D26" t="str">
        <f t="shared" si="3"/>
        <v/>
      </c>
      <c r="E26" t="str">
        <f t="shared" si="4"/>
        <v/>
      </c>
      <c r="F26" t="str">
        <f t="shared" si="5"/>
        <v/>
      </c>
    </row>
    <row r="27" spans="1:37" x14ac:dyDescent="0.2">
      <c r="A27" t="str">
        <f>IF('Transfer Definitions'!F16="y",'Population Definitions'!A2,"...")</f>
        <v>...</v>
      </c>
      <c r="B27" t="str">
        <f>IF('Transfer Definitions'!F16="y","---&gt;","")</f>
        <v/>
      </c>
      <c r="C27" t="str">
        <f>IF('Transfer Definitions'!F16="y",'Population Definitions'!A6,"")</f>
        <v/>
      </c>
      <c r="D27" t="str">
        <f t="shared" si="3"/>
        <v/>
      </c>
      <c r="E27" t="str">
        <f t="shared" si="4"/>
        <v/>
      </c>
      <c r="F27" t="str">
        <f t="shared" si="5"/>
        <v/>
      </c>
    </row>
    <row r="28" spans="1:37" x14ac:dyDescent="0.2">
      <c r="A28" t="str">
        <f>IF('Transfer Definitions'!B17="y",'Population Definitions'!A3,"...")</f>
        <v>...</v>
      </c>
      <c r="B28" t="str">
        <f>IF('Transfer Definitions'!B17="y","---&gt;","")</f>
        <v/>
      </c>
      <c r="C28" t="str">
        <f>IF('Transfer Definitions'!B17="y",'Population Definitions'!A2,"")</f>
        <v/>
      </c>
      <c r="D28" t="str">
        <f t="shared" si="3"/>
        <v/>
      </c>
      <c r="E28" t="str">
        <f t="shared" si="4"/>
        <v/>
      </c>
      <c r="F28" t="str">
        <f t="shared" si="5"/>
        <v/>
      </c>
    </row>
    <row r="29" spans="1:37" x14ac:dyDescent="0.2">
      <c r="A29" t="str">
        <f>IF('Transfer Definitions'!D17="y",'Population Definitions'!A3,"...")</f>
        <v>...</v>
      </c>
      <c r="B29" t="str">
        <f>IF('Transfer Definitions'!D17="y","---&gt;","")</f>
        <v/>
      </c>
      <c r="C29" t="str">
        <f>IF('Transfer Definitions'!D17="y",'Population Definitions'!A4,"")</f>
        <v/>
      </c>
      <c r="D29" t="str">
        <f t="shared" si="3"/>
        <v/>
      </c>
      <c r="E29" t="str">
        <f t="shared" si="4"/>
        <v/>
      </c>
      <c r="F29" t="str">
        <f t="shared" si="5"/>
        <v/>
      </c>
    </row>
    <row r="30" spans="1:37" x14ac:dyDescent="0.2">
      <c r="A30" t="str">
        <f>IF('Transfer Definitions'!E17="y",'Population Definitions'!A3,"...")</f>
        <v>...</v>
      </c>
      <c r="B30" t="str">
        <f>IF('Transfer Definitions'!E17="y","---&gt;","")</f>
        <v/>
      </c>
      <c r="C30" t="str">
        <f>IF('Transfer Definitions'!E17="y",'Population Definitions'!A5,"")</f>
        <v/>
      </c>
      <c r="D30" t="str">
        <f t="shared" si="3"/>
        <v/>
      </c>
      <c r="E30" t="str">
        <f t="shared" si="4"/>
        <v/>
      </c>
      <c r="F30" t="str">
        <f t="shared" si="5"/>
        <v/>
      </c>
    </row>
    <row r="31" spans="1:37" x14ac:dyDescent="0.2">
      <c r="A31" t="str">
        <f>IF('Transfer Definitions'!F17="y",'Population Definitions'!A3,"...")</f>
        <v>...</v>
      </c>
      <c r="B31" t="str">
        <f>IF('Transfer Definitions'!F17="y","---&gt;","")</f>
        <v/>
      </c>
      <c r="C31" t="str">
        <f>IF('Transfer Definitions'!F17="y",'Population Definitions'!A6,"")</f>
        <v/>
      </c>
      <c r="D31" t="str">
        <f t="shared" si="3"/>
        <v/>
      </c>
      <c r="E31" t="str">
        <f t="shared" si="4"/>
        <v/>
      </c>
      <c r="F31" t="str">
        <f t="shared" si="5"/>
        <v/>
      </c>
    </row>
    <row r="32" spans="1:37" x14ac:dyDescent="0.2">
      <c r="A32" t="str">
        <f>IF('Transfer Definitions'!B18="y",'Population Definitions'!A4,"...")</f>
        <v>...</v>
      </c>
      <c r="B32" t="str">
        <f>IF('Transfer Definitions'!B18="y","---&gt;","")</f>
        <v/>
      </c>
      <c r="C32" t="str">
        <f>IF('Transfer Definitions'!B18="y",'Population Definitions'!A2,"")</f>
        <v/>
      </c>
      <c r="D32" t="str">
        <f t="shared" si="3"/>
        <v/>
      </c>
      <c r="E32" t="str">
        <f t="shared" si="4"/>
        <v/>
      </c>
      <c r="F32" t="str">
        <f t="shared" si="5"/>
        <v/>
      </c>
    </row>
    <row r="33" spans="1:6" x14ac:dyDescent="0.2">
      <c r="A33" t="str">
        <f>IF('Transfer Definitions'!C18="y",'Population Definitions'!A4,"...")</f>
        <v>...</v>
      </c>
      <c r="B33" t="str">
        <f>IF('Transfer Definitions'!C18="y","---&gt;","")</f>
        <v/>
      </c>
      <c r="C33" t="str">
        <f>IF('Transfer Definitions'!C18="y",'Population Definitions'!A3,"")</f>
        <v/>
      </c>
      <c r="D33" t="str">
        <f t="shared" si="3"/>
        <v/>
      </c>
      <c r="E33" t="str">
        <f t="shared" si="4"/>
        <v/>
      </c>
      <c r="F33" t="str">
        <f t="shared" si="5"/>
        <v/>
      </c>
    </row>
    <row r="34" spans="1:6" x14ac:dyDescent="0.2">
      <c r="A34" t="str">
        <f>IF('Transfer Definitions'!E18="y",'Population Definitions'!A4,"...")</f>
        <v>...</v>
      </c>
      <c r="B34" t="str">
        <f>IF('Transfer Definitions'!E18="y","---&gt;","")</f>
        <v/>
      </c>
      <c r="C34" t="str">
        <f>IF('Transfer Definitions'!E18="y",'Population Definitions'!A5,"")</f>
        <v/>
      </c>
      <c r="D34" t="str">
        <f t="shared" si="3"/>
        <v/>
      </c>
      <c r="E34" t="str">
        <f t="shared" si="4"/>
        <v/>
      </c>
      <c r="F34" t="str">
        <f t="shared" si="5"/>
        <v/>
      </c>
    </row>
    <row r="35" spans="1:6" x14ac:dyDescent="0.2">
      <c r="A35" t="str">
        <f>IF('Transfer Definitions'!F18="y",'Population Definitions'!A4,"...")</f>
        <v>...</v>
      </c>
      <c r="B35" t="str">
        <f>IF('Transfer Definitions'!F18="y","---&gt;","")</f>
        <v/>
      </c>
      <c r="C35" t="str">
        <f>IF('Transfer Definitions'!F18="y",'Population Definitions'!A6,"")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6" x14ac:dyDescent="0.2">
      <c r="A36" t="str">
        <f>IF('Transfer Definitions'!B19="y",'Population Definitions'!A5,"...")</f>
        <v>...</v>
      </c>
      <c r="B36" t="str">
        <f>IF('Transfer Definitions'!B19="y","---&gt;","")</f>
        <v/>
      </c>
      <c r="C36" t="str">
        <f>IF('Transfer Definitions'!B19="y",'Population Definitions'!A2,"")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6" x14ac:dyDescent="0.2">
      <c r="A37" t="str">
        <f>IF('Transfer Definitions'!C19="y",'Population Definitions'!A5,"...")</f>
        <v>...</v>
      </c>
      <c r="B37" t="str">
        <f>IF('Transfer Definitions'!C19="y","---&gt;","")</f>
        <v/>
      </c>
      <c r="C37" t="str">
        <f>IF('Transfer Definitions'!C19="y",'Population Definitions'!A3,"")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6" x14ac:dyDescent="0.2">
      <c r="A38" t="str">
        <f>IF('Transfer Definitions'!D19="y",'Population Definitions'!A5,"...")</f>
        <v>...</v>
      </c>
      <c r="B38" t="str">
        <f>IF('Transfer Definitions'!D19="y","---&gt;","")</f>
        <v/>
      </c>
      <c r="C38" t="str">
        <f>IF('Transfer Definitions'!D19="y",'Population Definitions'!A4,"")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6" x14ac:dyDescent="0.2">
      <c r="A39" t="str">
        <f>IF('Transfer Definitions'!F19="y",'Population Definitions'!A5,"...")</f>
        <v>...</v>
      </c>
      <c r="B39" t="str">
        <f>IF('Transfer Definitions'!F19="y","---&gt;","")</f>
        <v/>
      </c>
      <c r="C39" t="str">
        <f>IF('Transfer Definitions'!F19="y",'Population Definitions'!A6,"")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6" x14ac:dyDescent="0.2">
      <c r="A40" t="str">
        <f>IF('Transfer Definitions'!B20="y",'Population Definitions'!A6,"...")</f>
        <v>...</v>
      </c>
      <c r="B40" t="str">
        <f>IF('Transfer Definitions'!B20="y","---&gt;","")</f>
        <v/>
      </c>
      <c r="C40" t="str">
        <f>IF('Transfer Definitions'!B20="y",'Population Definitions'!A2,"")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6" x14ac:dyDescent="0.2">
      <c r="A41" t="str">
        <f>IF('Transfer Definitions'!C20="y",'Population Definitions'!A6,"...")</f>
        <v>...</v>
      </c>
      <c r="B41" t="str">
        <f>IF('Transfer Definitions'!C20="y","---&gt;","")</f>
        <v/>
      </c>
      <c r="C41" t="str">
        <f>IF('Transfer Definitions'!C20="y",'Population Definitions'!A3,"")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6" x14ac:dyDescent="0.2">
      <c r="A42" t="str">
        <f>IF('Transfer Definitions'!D20="y",'Population Definitions'!A6,"...")</f>
        <v>...</v>
      </c>
      <c r="B42" t="str">
        <f>IF('Transfer Definitions'!D20="y","---&gt;","")</f>
        <v/>
      </c>
      <c r="C42" t="str">
        <f>IF('Transfer Definitions'!D20="y",'Population Definitions'!A4,"")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6" x14ac:dyDescent="0.2">
      <c r="A43" t="str">
        <f>IF('Transfer Definitions'!E20="y",'Population Definitions'!A6,"...")</f>
        <v>...</v>
      </c>
      <c r="B43" t="str">
        <f>IF('Transfer Definitions'!E20="y","---&gt;","")</f>
        <v/>
      </c>
      <c r="C43" t="str">
        <f>IF('Transfer Definitions'!E20="y",'Population Definitions'!A5,"")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</sheetData>
  <dataValidations count="4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zoomScale="84" workbookViewId="0">
      <selection activeCell="A10" sqref="A10:A1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ht="16" x14ac:dyDescent="0.2">
      <c r="A2" t="str">
        <f>'Population Definitions'!A2</f>
        <v>0-4</v>
      </c>
      <c r="B2" t="s">
        <v>11</v>
      </c>
      <c r="C2" t="str">
        <f>IF(SUMPRODUCT(--(E2:AI2&lt;&gt;""))=0,1000000,"N.A.")</f>
        <v>N.A.</v>
      </c>
      <c r="D2" t="s">
        <v>12</v>
      </c>
      <c r="E2" s="2">
        <v>460895</v>
      </c>
      <c r="F2" s="2">
        <v>454919</v>
      </c>
      <c r="G2" s="2">
        <v>449853</v>
      </c>
      <c r="H2" s="2">
        <v>445935</v>
      </c>
      <c r="I2" s="2">
        <v>445183</v>
      </c>
      <c r="J2" s="2">
        <v>449370</v>
      </c>
      <c r="K2" s="2">
        <v>462460</v>
      </c>
      <c r="L2" s="2">
        <v>472794</v>
      </c>
      <c r="M2" s="2">
        <v>482564</v>
      </c>
      <c r="N2" s="2">
        <v>494176</v>
      </c>
      <c r="O2" s="2">
        <v>509391</v>
      </c>
      <c r="P2" s="2">
        <v>526635</v>
      </c>
      <c r="Q2" s="2">
        <v>545959</v>
      </c>
      <c r="R2" s="2">
        <v>564931</v>
      </c>
      <c r="S2" s="2">
        <v>579119</v>
      </c>
      <c r="T2" s="2">
        <v>586330</v>
      </c>
      <c r="U2" s="2">
        <v>597926</v>
      </c>
    </row>
    <row r="3" spans="1:35" x14ac:dyDescent="0.2">
      <c r="A3" t="str">
        <f>'Population Definitions'!A3</f>
        <v>5-14</v>
      </c>
      <c r="B3" t="s">
        <v>11</v>
      </c>
      <c r="C3" t="str">
        <f>IF(SUMPRODUCT(--(E3:AI3&lt;&gt;""))=0,1000000,"N.A.")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  <c r="U3">
        <v>964853</v>
      </c>
    </row>
    <row r="4" spans="1:35" x14ac:dyDescent="0.2">
      <c r="A4" t="str">
        <f>'Population Definitions'!A4</f>
        <v>15-64</v>
      </c>
      <c r="B4" t="s">
        <v>11</v>
      </c>
      <c r="C4" t="str">
        <f>IF(SUMPRODUCT(--(E4:AI4&lt;&gt;""))=0,1000000,"N.A.")</f>
        <v>N.A.</v>
      </c>
      <c r="D4" t="s">
        <v>12</v>
      </c>
      <c r="E4">
        <v>8083506.9999999991</v>
      </c>
      <c r="F4">
        <v>8096108.9999999991</v>
      </c>
      <c r="G4">
        <v>8104618.0000000009</v>
      </c>
      <c r="H4">
        <v>8109257.9999999981</v>
      </c>
      <c r="I4">
        <v>8109417</v>
      </c>
      <c r="J4">
        <v>8105553</v>
      </c>
      <c r="K4">
        <v>8095563</v>
      </c>
      <c r="L4">
        <v>8087093</v>
      </c>
      <c r="M4">
        <v>8078145</v>
      </c>
      <c r="N4">
        <v>8067180.0000000009</v>
      </c>
      <c r="O4">
        <v>8053470</v>
      </c>
      <c r="P4">
        <v>8042321</v>
      </c>
      <c r="Q4">
        <v>8025532.0000000009</v>
      </c>
      <c r="R4">
        <v>8001771</v>
      </c>
      <c r="S4">
        <v>7972848.0000000009</v>
      </c>
      <c r="T4">
        <v>7941016.9999999981</v>
      </c>
      <c r="U4">
        <v>7889742.0000000009</v>
      </c>
    </row>
    <row r="5" spans="1:35" x14ac:dyDescent="0.2">
      <c r="A5" t="str">
        <f>'Population Definitions'!A5</f>
        <v>65+</v>
      </c>
      <c r="B5" t="s">
        <v>11</v>
      </c>
      <c r="C5">
        <v>0</v>
      </c>
      <c r="D5" t="s">
        <v>12</v>
      </c>
    </row>
    <row r="6" spans="1:35" x14ac:dyDescent="0.2">
      <c r="A6" t="str">
        <f>'Population Definitions'!A6</f>
        <v>Prisoners</v>
      </c>
      <c r="B6" t="s">
        <v>11</v>
      </c>
      <c r="C6">
        <v>29000</v>
      </c>
      <c r="D6" t="s">
        <v>12</v>
      </c>
      <c r="E6">
        <v>29000</v>
      </c>
      <c r="F6">
        <v>29000</v>
      </c>
      <c r="G6">
        <v>29000</v>
      </c>
      <c r="H6">
        <v>29000</v>
      </c>
      <c r="I6">
        <v>29000</v>
      </c>
      <c r="J6">
        <v>29000</v>
      </c>
      <c r="K6">
        <v>29000</v>
      </c>
      <c r="L6">
        <v>29000</v>
      </c>
      <c r="M6">
        <v>29000</v>
      </c>
      <c r="N6">
        <v>29000</v>
      </c>
      <c r="O6">
        <v>29000</v>
      </c>
      <c r="P6">
        <v>29000</v>
      </c>
      <c r="Q6">
        <v>29000</v>
      </c>
      <c r="R6">
        <v>29000</v>
      </c>
      <c r="S6">
        <v>29000</v>
      </c>
      <c r="T6">
        <v>29000</v>
      </c>
      <c r="U6">
        <v>29000</v>
      </c>
    </row>
    <row r="8" spans="1:35" x14ac:dyDescent="0.2">
      <c r="A8" t="s">
        <v>14</v>
      </c>
      <c r="B8" t="s">
        <v>8</v>
      </c>
      <c r="C8" t="s">
        <v>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  <c r="Y8">
        <v>2020</v>
      </c>
      <c r="Z8">
        <v>2021</v>
      </c>
      <c r="AA8">
        <v>2022</v>
      </c>
      <c r="AB8">
        <v>2023</v>
      </c>
      <c r="AC8">
        <v>2024</v>
      </c>
      <c r="AD8">
        <v>2025</v>
      </c>
      <c r="AE8">
        <v>2026</v>
      </c>
      <c r="AF8">
        <v>2027</v>
      </c>
      <c r="AG8">
        <v>2028</v>
      </c>
      <c r="AH8">
        <v>2029</v>
      </c>
      <c r="AI8">
        <v>2030</v>
      </c>
    </row>
    <row r="9" spans="1:35" x14ac:dyDescent="0.2">
      <c r="A9" t="str">
        <f>'Population Definitions'!A2</f>
        <v>0-4</v>
      </c>
      <c r="B9" t="s">
        <v>10</v>
      </c>
      <c r="C9">
        <v>0.01</v>
      </c>
      <c r="D9" t="s">
        <v>12</v>
      </c>
    </row>
    <row r="10" spans="1:35" x14ac:dyDescent="0.2">
      <c r="A10" t="str">
        <f>'Population Definitions'!A3</f>
        <v>5-14</v>
      </c>
      <c r="B10" t="s">
        <v>10</v>
      </c>
      <c r="C10">
        <v>0.01</v>
      </c>
      <c r="D10" t="s">
        <v>12</v>
      </c>
    </row>
    <row r="11" spans="1:35" x14ac:dyDescent="0.2">
      <c r="A11" t="str">
        <f>'Population Definitions'!A4</f>
        <v>15-64</v>
      </c>
      <c r="B11" t="s">
        <v>10</v>
      </c>
      <c r="C11">
        <v>0.01</v>
      </c>
      <c r="D11" t="s">
        <v>12</v>
      </c>
    </row>
    <row r="12" spans="1:35" x14ac:dyDescent="0.2">
      <c r="A12" t="str">
        <f>'Population Definitions'!A5</f>
        <v>65+</v>
      </c>
      <c r="B12" t="s">
        <v>10</v>
      </c>
      <c r="C12">
        <v>0.01</v>
      </c>
      <c r="D12" t="s">
        <v>12</v>
      </c>
    </row>
    <row r="13" spans="1:35" x14ac:dyDescent="0.2">
      <c r="A13" t="str">
        <f>'Population Definitions'!A6</f>
        <v>Prisoners</v>
      </c>
      <c r="B13" t="s">
        <v>10</v>
      </c>
      <c r="C13">
        <v>0.01</v>
      </c>
      <c r="D13" t="s">
        <v>12</v>
      </c>
    </row>
    <row r="15" spans="1:35" x14ac:dyDescent="0.2">
      <c r="A15" t="s">
        <v>15</v>
      </c>
      <c r="B15" t="s">
        <v>8</v>
      </c>
      <c r="C15" t="s">
        <v>9</v>
      </c>
      <c r="E15">
        <v>2000</v>
      </c>
      <c r="F15">
        <v>2001</v>
      </c>
      <c r="G15">
        <v>2002</v>
      </c>
      <c r="H15">
        <v>2003</v>
      </c>
      <c r="I15">
        <v>2004</v>
      </c>
      <c r="J15">
        <v>2005</v>
      </c>
      <c r="K15">
        <v>2006</v>
      </c>
      <c r="L15">
        <v>2007</v>
      </c>
      <c r="M15">
        <v>2008</v>
      </c>
      <c r="N15">
        <v>2009</v>
      </c>
      <c r="O15">
        <v>2010</v>
      </c>
      <c r="P15">
        <v>2011</v>
      </c>
      <c r="Q15">
        <v>2012</v>
      </c>
      <c r="R15">
        <v>2013</v>
      </c>
      <c r="S15">
        <v>2014</v>
      </c>
      <c r="T15">
        <v>2015</v>
      </c>
      <c r="U15">
        <v>2016</v>
      </c>
      <c r="V15">
        <v>2017</v>
      </c>
      <c r="W15">
        <v>2018</v>
      </c>
      <c r="X15">
        <v>2019</v>
      </c>
      <c r="Y15">
        <v>2020</v>
      </c>
      <c r="Z15">
        <v>2021</v>
      </c>
      <c r="AA15">
        <v>2022</v>
      </c>
      <c r="AB15">
        <v>2023</v>
      </c>
      <c r="AC15">
        <v>2024</v>
      </c>
      <c r="AD15">
        <v>2025</v>
      </c>
      <c r="AE15">
        <v>2026</v>
      </c>
      <c r="AF15">
        <v>2027</v>
      </c>
      <c r="AG15">
        <v>2028</v>
      </c>
      <c r="AH15">
        <v>2029</v>
      </c>
      <c r="AI15">
        <v>2030</v>
      </c>
    </row>
    <row r="16" spans="1:35" x14ac:dyDescent="0.2">
      <c r="A16" t="str">
        <f>'Population Definitions'!A2</f>
        <v>0-4</v>
      </c>
      <c r="B16" t="s">
        <v>10</v>
      </c>
      <c r="C16">
        <f>IF(SUMPRODUCT(--(E16:AI16&lt;&gt;""))=0,0,"N.A.")</f>
        <v>0</v>
      </c>
      <c r="D16" t="s">
        <v>12</v>
      </c>
    </row>
    <row r="17" spans="1:35" x14ac:dyDescent="0.2">
      <c r="A17" t="str">
        <f>'Population Definitions'!A3</f>
        <v>5-14</v>
      </c>
      <c r="B17" t="s">
        <v>10</v>
      </c>
      <c r="C17">
        <f>IF(SUMPRODUCT(--(E17:AI17&lt;&gt;""))=0,0,"N.A.")</f>
        <v>0</v>
      </c>
      <c r="D17" t="s">
        <v>12</v>
      </c>
    </row>
    <row r="18" spans="1:35" x14ac:dyDescent="0.2">
      <c r="A18" t="str">
        <f>'Population Definitions'!A4</f>
        <v>15-64</v>
      </c>
      <c r="B18" t="s">
        <v>10</v>
      </c>
      <c r="C18">
        <f>IF(SUMPRODUCT(--(E18:AI18&lt;&gt;""))=0,0,"N.A.")</f>
        <v>0</v>
      </c>
      <c r="D18" t="s">
        <v>12</v>
      </c>
    </row>
    <row r="19" spans="1:35" x14ac:dyDescent="0.2">
      <c r="A19" t="str">
        <f>'Population Definitions'!A5</f>
        <v>65+</v>
      </c>
      <c r="B19" t="s">
        <v>10</v>
      </c>
      <c r="C19">
        <f>IF(SUMPRODUCT(--(E19:AI19&lt;&gt;""))=0,0,"N.A.")</f>
        <v>0</v>
      </c>
      <c r="D19" t="s">
        <v>12</v>
      </c>
    </row>
    <row r="20" spans="1:35" x14ac:dyDescent="0.2">
      <c r="A20" t="str">
        <f>'Population Definitions'!A6</f>
        <v>Prisoners</v>
      </c>
      <c r="B20" t="s">
        <v>10</v>
      </c>
      <c r="C20">
        <f>IF(SUMPRODUCT(--(E20:AI20&lt;&gt;""))=0,0,"N.A.")</f>
        <v>0</v>
      </c>
      <c r="D20" t="s">
        <v>12</v>
      </c>
    </row>
    <row r="22" spans="1:35" x14ac:dyDescent="0.2">
      <c r="A22" t="s">
        <v>16</v>
      </c>
      <c r="B22" t="s">
        <v>8</v>
      </c>
      <c r="C22" t="s">
        <v>9</v>
      </c>
      <c r="E22">
        <v>2000</v>
      </c>
      <c r="F22">
        <v>2001</v>
      </c>
      <c r="G22">
        <v>2002</v>
      </c>
      <c r="H22">
        <v>2003</v>
      </c>
      <c r="I22">
        <v>2004</v>
      </c>
      <c r="J22">
        <v>2005</v>
      </c>
      <c r="K22">
        <v>2006</v>
      </c>
      <c r="L22">
        <v>2007</v>
      </c>
      <c r="M22">
        <v>2008</v>
      </c>
      <c r="N22">
        <v>2009</v>
      </c>
      <c r="O22">
        <v>2010</v>
      </c>
      <c r="P22">
        <v>2011</v>
      </c>
      <c r="Q22">
        <v>2012</v>
      </c>
      <c r="R22">
        <v>2013</v>
      </c>
      <c r="S22">
        <v>2014</v>
      </c>
      <c r="T22">
        <v>2015</v>
      </c>
      <c r="U22">
        <v>2016</v>
      </c>
      <c r="V22">
        <v>2017</v>
      </c>
      <c r="W22">
        <v>2018</v>
      </c>
      <c r="X22">
        <v>2019</v>
      </c>
      <c r="Y22">
        <v>2020</v>
      </c>
      <c r="Z22">
        <v>2021</v>
      </c>
      <c r="AA22">
        <v>2022</v>
      </c>
      <c r="AB22">
        <v>2023</v>
      </c>
      <c r="AC22">
        <v>2024</v>
      </c>
      <c r="AD22">
        <v>2025</v>
      </c>
      <c r="AE22">
        <v>2026</v>
      </c>
      <c r="AF22">
        <v>2027</v>
      </c>
      <c r="AG22">
        <v>2028</v>
      </c>
      <c r="AH22">
        <v>2029</v>
      </c>
      <c r="AI22">
        <v>2030</v>
      </c>
    </row>
    <row r="23" spans="1:35" x14ac:dyDescent="0.2">
      <c r="A23" t="str">
        <f>'Population Definitions'!A2</f>
        <v>0-4</v>
      </c>
      <c r="B23" t="s">
        <v>10</v>
      </c>
      <c r="C23">
        <f>IF(SUMPRODUCT(--(E23:AI23&lt;&gt;""))=0,0,"N.A.")</f>
        <v>0</v>
      </c>
      <c r="D23" t="s">
        <v>12</v>
      </c>
    </row>
    <row r="24" spans="1:35" x14ac:dyDescent="0.2">
      <c r="A24" t="str">
        <f>'Population Definitions'!A3</f>
        <v>5-14</v>
      </c>
      <c r="B24" t="s">
        <v>10</v>
      </c>
      <c r="C24">
        <f>IF(SUMPRODUCT(--(E24:AI24&lt;&gt;""))=0,0,"N.A.")</f>
        <v>0</v>
      </c>
      <c r="D24" t="s">
        <v>12</v>
      </c>
    </row>
    <row r="25" spans="1:35" x14ac:dyDescent="0.2">
      <c r="A25" t="str">
        <f>'Population Definitions'!A4</f>
        <v>15-64</v>
      </c>
      <c r="B25" t="s">
        <v>10</v>
      </c>
      <c r="C25">
        <f>IF(SUMPRODUCT(--(E25:AI25&lt;&gt;""))=0,0,"N.A.")</f>
        <v>0</v>
      </c>
      <c r="D25" t="s">
        <v>12</v>
      </c>
    </row>
    <row r="26" spans="1:35" x14ac:dyDescent="0.2">
      <c r="A26" t="str">
        <f>'Population Definitions'!A5</f>
        <v>65+</v>
      </c>
      <c r="B26" t="s">
        <v>10</v>
      </c>
      <c r="C26">
        <f>IF(SUMPRODUCT(--(E26:AI26&lt;&gt;""))=0,0,"N.A.")</f>
        <v>0</v>
      </c>
      <c r="D26" t="s">
        <v>12</v>
      </c>
    </row>
    <row r="27" spans="1:35" x14ac:dyDescent="0.2">
      <c r="A27" t="str">
        <f>'Population Definitions'!A6</f>
        <v>Prisoners</v>
      </c>
      <c r="B27" t="s">
        <v>10</v>
      </c>
      <c r="C27">
        <f>IF(SUMPRODUCT(--(E27:AI27&lt;&gt;""))=0,0,"N.A.")</f>
        <v>0</v>
      </c>
      <c r="D27" t="s">
        <v>12</v>
      </c>
    </row>
    <row r="29" spans="1:35" x14ac:dyDescent="0.2">
      <c r="A29" t="s">
        <v>17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0-4</v>
      </c>
      <c r="B30" t="s">
        <v>10</v>
      </c>
      <c r="C30" t="str">
        <f>IF(SUMPRODUCT(--(E30:AI30&lt;&gt;""))=0,0,"N.A.")</f>
        <v>N.A.</v>
      </c>
      <c r="D30" t="s">
        <v>12</v>
      </c>
      <c r="H30">
        <v>3.4612500392500412E-4</v>
      </c>
      <c r="I30">
        <v>3.7437566661793217E-4</v>
      </c>
      <c r="J30">
        <v>3.9114059094151154E-4</v>
      </c>
      <c r="K30">
        <v>3.9945210724170614E-4</v>
      </c>
      <c r="L30">
        <v>3.5536495707418308E-4</v>
      </c>
      <c r="M30">
        <v>3.8292505158462383E-4</v>
      </c>
      <c r="N30">
        <v>4.2588577505883409E-4</v>
      </c>
      <c r="O30">
        <v>4.1756643221519692E-4</v>
      </c>
      <c r="P30">
        <v>4.0381955262228705E-4</v>
      </c>
      <c r="Q30">
        <v>3.7399221810413839E-4</v>
      </c>
      <c r="R30">
        <v>3.2803193660007262E-4</v>
      </c>
      <c r="S30">
        <v>2.7763471676790162E-4</v>
      </c>
      <c r="T30">
        <v>1.9575250593329905E-4</v>
      </c>
    </row>
    <row r="31" spans="1:35" x14ac:dyDescent="0.2">
      <c r="A31" t="str">
        <f>'Population Definitions'!A3</f>
        <v>5-14</v>
      </c>
      <c r="B31" t="s">
        <v>10</v>
      </c>
      <c r="C31" t="str">
        <f>IF(SUMPRODUCT(--(E31:AI31&lt;&gt;""))=0,0,"N.A.")</f>
        <v>N.A.</v>
      </c>
      <c r="D31" t="s">
        <v>12</v>
      </c>
      <c r="H31">
        <v>3.4612500392500401E-4</v>
      </c>
      <c r="I31">
        <v>3.7437566661793227E-4</v>
      </c>
      <c r="J31">
        <v>3.9114059094151149E-4</v>
      </c>
      <c r="K31">
        <v>3.9945210724170614E-4</v>
      </c>
      <c r="L31">
        <v>3.5536495707418314E-4</v>
      </c>
      <c r="M31">
        <v>3.8292505158462389E-4</v>
      </c>
      <c r="N31">
        <v>4.2588577505883415E-4</v>
      </c>
      <c r="O31">
        <v>4.1756643221519708E-4</v>
      </c>
      <c r="P31">
        <v>4.0381955262228699E-4</v>
      </c>
      <c r="Q31">
        <v>3.7399221810413834E-4</v>
      </c>
      <c r="R31">
        <v>3.2803193660007268E-4</v>
      </c>
      <c r="S31">
        <v>2.7763471676790162E-4</v>
      </c>
      <c r="T31">
        <v>1.9575250593329902E-4</v>
      </c>
    </row>
    <row r="32" spans="1:35" x14ac:dyDescent="0.2">
      <c r="A32" t="str">
        <f>'Population Definitions'!A4</f>
        <v>15-64</v>
      </c>
      <c r="B32" t="s">
        <v>10</v>
      </c>
      <c r="C32" t="str">
        <f>IF(SUMPRODUCT(--(E32:AI32&lt;&gt;""))=0,0,"N.A.")</f>
        <v>N.A.</v>
      </c>
      <c r="D32" t="s">
        <v>12</v>
      </c>
      <c r="H32">
        <v>1.3829859750640878E-3</v>
      </c>
      <c r="I32">
        <v>1.4375000132079993E-3</v>
      </c>
      <c r="J32">
        <v>1.4530723652197972E-3</v>
      </c>
      <c r="K32">
        <v>1.4498713290621945E-3</v>
      </c>
      <c r="L32">
        <v>1.265101396838325E-3</v>
      </c>
      <c r="M32">
        <v>1.3451425457596811E-3</v>
      </c>
      <c r="N32">
        <v>1.3765356698801899E-3</v>
      </c>
      <c r="O32">
        <v>1.3602450031543062E-3</v>
      </c>
      <c r="P32">
        <v>1.3194452786842487E-3</v>
      </c>
      <c r="Q32">
        <v>1.2414070227531066E-3</v>
      </c>
      <c r="R32">
        <v>1.128680252675175E-3</v>
      </c>
      <c r="S32">
        <v>9.7815905829049779E-4</v>
      </c>
      <c r="T32">
        <v>6.9432148382400161E-4</v>
      </c>
    </row>
    <row r="33" spans="1:35" x14ac:dyDescent="0.2">
      <c r="A33" t="str">
        <f>'Population Definitions'!A5</f>
        <v>65+</v>
      </c>
      <c r="B33" t="s">
        <v>10</v>
      </c>
      <c r="C33">
        <f>IF(SUMPRODUCT(--(E33:AI33&lt;&gt;""))=0,0,"N.A.")</f>
        <v>0</v>
      </c>
      <c r="D33" t="s">
        <v>12</v>
      </c>
    </row>
    <row r="34" spans="1:35" x14ac:dyDescent="0.2">
      <c r="A34" t="str">
        <f>'Population Definitions'!A6</f>
        <v>Prisoners</v>
      </c>
      <c r="B34" t="s">
        <v>10</v>
      </c>
      <c r="C34" t="str">
        <f>IF(SUMPRODUCT(--(E34:AI34&lt;&gt;""))=0,0,"N.A.")</f>
        <v>N.A.</v>
      </c>
      <c r="D34" t="s">
        <v>12</v>
      </c>
      <c r="N34">
        <v>3.0827586206896553E-2</v>
      </c>
      <c r="O34">
        <v>2.8068965517241379E-2</v>
      </c>
      <c r="P34">
        <v>2.8413793103448277E-2</v>
      </c>
      <c r="Q34">
        <v>2.6827586206896552E-2</v>
      </c>
      <c r="R34">
        <v>2.0241379310344827E-2</v>
      </c>
      <c r="S34">
        <v>1.793103448275862E-2</v>
      </c>
      <c r="T34">
        <v>1.5862068965517243E-2</v>
      </c>
    </row>
    <row r="36" spans="1:35" x14ac:dyDescent="0.2">
      <c r="A36" t="s">
        <v>18</v>
      </c>
      <c r="B36" t="s">
        <v>8</v>
      </c>
      <c r="C36" t="s">
        <v>9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2">
      <c r="A37" t="str">
        <f>'Population Definitions'!A2</f>
        <v>0-4</v>
      </c>
      <c r="B37" t="s">
        <v>11</v>
      </c>
      <c r="C37" t="str">
        <f>IF(SUMPRODUCT(--(E37:AI37&lt;&gt;""))=0,0,"N.A.")</f>
        <v>N.A.</v>
      </c>
      <c r="D37" t="s">
        <v>12</v>
      </c>
      <c r="H37">
        <v>71.107610250864482</v>
      </c>
      <c r="I37">
        <v>80.397495895146989</v>
      </c>
      <c r="J37">
        <v>81.97907665494813</v>
      </c>
      <c r="K37">
        <v>85.897044557869506</v>
      </c>
      <c r="L37">
        <v>84.117663131886758</v>
      </c>
      <c r="M37">
        <v>78.64087048335972</v>
      </c>
      <c r="N37">
        <v>86.70782189226864</v>
      </c>
      <c r="O37">
        <v>83.601205293783707</v>
      </c>
      <c r="P37">
        <v>80.339542554055541</v>
      </c>
      <c r="Q37">
        <v>78.933328466371606</v>
      </c>
      <c r="R37">
        <v>75.097231799897344</v>
      </c>
      <c r="S37">
        <v>67.390060786486359</v>
      </c>
      <c r="T37">
        <v>62.74354093103689</v>
      </c>
    </row>
    <row r="38" spans="1:35" x14ac:dyDescent="0.2">
      <c r="A38" t="str">
        <f>'Population Definitions'!A3</f>
        <v>5-14</v>
      </c>
      <c r="B38" t="s">
        <v>11</v>
      </c>
      <c r="C38" t="str">
        <f>IF(SUMPRODUCT(--(E38:AI38&lt;&gt;""))=0,0,"N.A.")</f>
        <v>N.A.</v>
      </c>
      <c r="D38" t="s">
        <v>12</v>
      </c>
      <c r="H38">
        <v>71.107610250864482</v>
      </c>
      <c r="I38">
        <v>80.397495895146989</v>
      </c>
      <c r="J38">
        <v>81.97907665494813</v>
      </c>
      <c r="K38">
        <v>85.897044557869506</v>
      </c>
      <c r="L38">
        <v>84.117663131886758</v>
      </c>
      <c r="M38">
        <v>78.64087048335972</v>
      </c>
      <c r="N38">
        <v>86.70782189226864</v>
      </c>
      <c r="O38">
        <v>83.601205293783707</v>
      </c>
      <c r="P38">
        <v>80.339542554055541</v>
      </c>
      <c r="Q38">
        <v>78.933328466371606</v>
      </c>
      <c r="R38">
        <v>75.097231799897344</v>
      </c>
      <c r="S38">
        <v>67.390060786486359</v>
      </c>
      <c r="T38">
        <v>62.74354093103689</v>
      </c>
    </row>
    <row r="39" spans="1:35" x14ac:dyDescent="0.2">
      <c r="A39" t="str">
        <f>'Population Definitions'!A4</f>
        <v>15-64</v>
      </c>
      <c r="B39" t="s">
        <v>11</v>
      </c>
      <c r="C39" t="str">
        <f>IF(SUMPRODUCT(--(E39:AI39&lt;&gt;""))=0,0,"N.A.")</f>
        <v>N.A.</v>
      </c>
      <c r="D39" t="s">
        <v>12</v>
      </c>
      <c r="H39">
        <v>71.107610250864482</v>
      </c>
      <c r="I39">
        <v>80.397495895146989</v>
      </c>
      <c r="J39">
        <v>81.97907665494813</v>
      </c>
      <c r="K39">
        <v>85.897044557869506</v>
      </c>
      <c r="L39">
        <v>84.117663131886758</v>
      </c>
      <c r="M39">
        <v>78.64087048335972</v>
      </c>
      <c r="N39">
        <v>86.70782189226864</v>
      </c>
      <c r="O39">
        <v>83.601205293783707</v>
      </c>
      <c r="P39">
        <v>80.339542554055541</v>
      </c>
      <c r="Q39">
        <v>78.933328466371606</v>
      </c>
      <c r="R39">
        <v>75.097231799897344</v>
      </c>
      <c r="S39">
        <v>67.390060786486359</v>
      </c>
      <c r="T39">
        <v>62.74354093103689</v>
      </c>
    </row>
    <row r="40" spans="1:35" x14ac:dyDescent="0.2">
      <c r="A40" t="str">
        <f>'Population Definitions'!A5</f>
        <v>65+</v>
      </c>
      <c r="B40" t="s">
        <v>11</v>
      </c>
      <c r="C40">
        <f>IF(SUMPRODUCT(--(E40:AI40&lt;&gt;""))=0,0,"N.A.")</f>
        <v>0</v>
      </c>
      <c r="D40" t="s">
        <v>12</v>
      </c>
    </row>
    <row r="41" spans="1:35" x14ac:dyDescent="0.2">
      <c r="A41" t="str">
        <f>'Population Definitions'!A6</f>
        <v>Prisoners</v>
      </c>
      <c r="B41" t="s">
        <v>11</v>
      </c>
      <c r="C41" t="str">
        <f>IF(SUMPRODUCT(--(E41:AI41&lt;&gt;""))=0,0,"N.A.")</f>
        <v>N.A.</v>
      </c>
      <c r="D41" t="s">
        <v>12</v>
      </c>
      <c r="H41">
        <v>71.107610250864482</v>
      </c>
      <c r="I41">
        <v>80.397495895146989</v>
      </c>
      <c r="J41">
        <v>81.97907665494813</v>
      </c>
      <c r="K41">
        <v>85.897044557869506</v>
      </c>
      <c r="L41">
        <v>84.117663131886758</v>
      </c>
      <c r="M41">
        <v>78.64087048335972</v>
      </c>
      <c r="N41">
        <v>86.70782189226864</v>
      </c>
      <c r="O41">
        <v>83.601205293783707</v>
      </c>
      <c r="P41">
        <v>80.339542554055541</v>
      </c>
      <c r="Q41">
        <v>78.933328466371606</v>
      </c>
      <c r="R41">
        <v>75.097231799897344</v>
      </c>
      <c r="S41">
        <v>67.390060786486359</v>
      </c>
      <c r="T41">
        <v>62.74354093103689</v>
      </c>
    </row>
    <row r="43" spans="1:35" x14ac:dyDescent="0.2">
      <c r="A43" t="s">
        <v>19</v>
      </c>
      <c r="B43" t="s">
        <v>8</v>
      </c>
      <c r="C43" t="s">
        <v>9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2">
      <c r="A44" t="str">
        <f>'Population Definitions'!A2</f>
        <v>0-4</v>
      </c>
      <c r="B44" t="s">
        <v>11</v>
      </c>
      <c r="C44">
        <f>IF(SUMPRODUCT(--(E44:AI44&lt;&gt;""))=0,0,"N.A.")</f>
        <v>0</v>
      </c>
      <c r="D44" t="s">
        <v>12</v>
      </c>
    </row>
    <row r="45" spans="1:35" x14ac:dyDescent="0.2">
      <c r="A45" t="str">
        <f>'Population Definitions'!A3</f>
        <v>5-14</v>
      </c>
      <c r="B45" t="s">
        <v>11</v>
      </c>
      <c r="C45">
        <f>IF(SUMPRODUCT(--(E45:AI45&lt;&gt;""))=0,0,"N.A.")</f>
        <v>0</v>
      </c>
      <c r="D45" t="s">
        <v>12</v>
      </c>
    </row>
    <row r="46" spans="1:35" x14ac:dyDescent="0.2">
      <c r="A46" t="str">
        <f>'Population Definitions'!A4</f>
        <v>15-64</v>
      </c>
      <c r="B46" t="s">
        <v>11</v>
      </c>
      <c r="C46">
        <f>IF(SUMPRODUCT(--(E46:AI46&lt;&gt;""))=0,0,"N.A.")</f>
        <v>0</v>
      </c>
      <c r="D46" t="s">
        <v>12</v>
      </c>
    </row>
    <row r="47" spans="1:35" x14ac:dyDescent="0.2">
      <c r="A47" t="str">
        <f>'Population Definitions'!A5</f>
        <v>65+</v>
      </c>
      <c r="B47" t="s">
        <v>11</v>
      </c>
      <c r="C47">
        <f>IF(SUMPRODUCT(--(E47:AI47&lt;&gt;""))=0,0,"N.A.")</f>
        <v>0</v>
      </c>
      <c r="D47" t="s">
        <v>12</v>
      </c>
    </row>
    <row r="48" spans="1:35" x14ac:dyDescent="0.2">
      <c r="A48" t="str">
        <f>'Population Definitions'!A6</f>
        <v>Prisoners</v>
      </c>
      <c r="B48" t="s">
        <v>11</v>
      </c>
      <c r="C48">
        <f>IF(SUMPRODUCT(--(E48:AI48&lt;&gt;""))=0,0,"N.A.")</f>
        <v>0</v>
      </c>
      <c r="D48" t="s">
        <v>12</v>
      </c>
    </row>
    <row r="50" spans="1:35" x14ac:dyDescent="0.2">
      <c r="A50" t="s">
        <v>20</v>
      </c>
      <c r="B50" t="s">
        <v>8</v>
      </c>
      <c r="C50" t="s">
        <v>9</v>
      </c>
      <c r="E50">
        <v>2000</v>
      </c>
      <c r="F50">
        <v>2001</v>
      </c>
      <c r="G50">
        <v>2002</v>
      </c>
      <c r="H50">
        <v>2003</v>
      </c>
      <c r="I50">
        <v>2004</v>
      </c>
      <c r="J50">
        <v>2005</v>
      </c>
      <c r="K50">
        <v>2006</v>
      </c>
      <c r="L50">
        <v>2007</v>
      </c>
      <c r="M50">
        <v>2008</v>
      </c>
      <c r="N50">
        <v>2009</v>
      </c>
      <c r="O50">
        <v>2010</v>
      </c>
      <c r="P50">
        <v>2011</v>
      </c>
      <c r="Q50">
        <v>2012</v>
      </c>
      <c r="R50">
        <v>2013</v>
      </c>
      <c r="S50">
        <v>2014</v>
      </c>
      <c r="T50">
        <v>2015</v>
      </c>
      <c r="U50">
        <v>2016</v>
      </c>
      <c r="V50">
        <v>2017</v>
      </c>
      <c r="W50">
        <v>2018</v>
      </c>
      <c r="X50">
        <v>2019</v>
      </c>
      <c r="Y50">
        <v>2020</v>
      </c>
      <c r="Z50">
        <v>2021</v>
      </c>
      <c r="AA50">
        <v>2022</v>
      </c>
      <c r="AB50">
        <v>2023</v>
      </c>
      <c r="AC50">
        <v>2024</v>
      </c>
      <c r="AD50">
        <v>2025</v>
      </c>
      <c r="AE50">
        <v>2026</v>
      </c>
      <c r="AF50">
        <v>2027</v>
      </c>
      <c r="AG50">
        <v>2028</v>
      </c>
      <c r="AH50">
        <v>2029</v>
      </c>
      <c r="AI50">
        <v>2030</v>
      </c>
    </row>
    <row r="51" spans="1:35" x14ac:dyDescent="0.2">
      <c r="A51" t="str">
        <f>'Population Definitions'!A2</f>
        <v>0-4</v>
      </c>
      <c r="B51" t="s">
        <v>11</v>
      </c>
      <c r="C51">
        <f>IF(SUMPRODUCT(--(E51:AI51&lt;&gt;""))=0,0,"N.A.")</f>
        <v>0</v>
      </c>
      <c r="D51" t="s">
        <v>12</v>
      </c>
    </row>
    <row r="52" spans="1:35" x14ac:dyDescent="0.2">
      <c r="A52" t="str">
        <f>'Population Definitions'!A3</f>
        <v>5-14</v>
      </c>
      <c r="B52" t="s">
        <v>11</v>
      </c>
      <c r="C52">
        <f>IF(SUMPRODUCT(--(E52:AI52&lt;&gt;""))=0,0,"N.A.")</f>
        <v>0</v>
      </c>
      <c r="D52" t="s">
        <v>12</v>
      </c>
    </row>
    <row r="53" spans="1:35" x14ac:dyDescent="0.2">
      <c r="A53" t="str">
        <f>'Population Definitions'!A4</f>
        <v>15-64</v>
      </c>
      <c r="B53" t="s">
        <v>11</v>
      </c>
      <c r="C53">
        <f>IF(SUMPRODUCT(--(E53:AI53&lt;&gt;""))=0,0,"N.A.")</f>
        <v>0</v>
      </c>
      <c r="D53" t="s">
        <v>12</v>
      </c>
    </row>
    <row r="54" spans="1:35" x14ac:dyDescent="0.2">
      <c r="A54" t="str">
        <f>'Population Definitions'!A5</f>
        <v>65+</v>
      </c>
      <c r="B54" t="s">
        <v>11</v>
      </c>
      <c r="C54">
        <f>IF(SUMPRODUCT(--(E54:AI54&lt;&gt;""))=0,0,"N.A.")</f>
        <v>0</v>
      </c>
      <c r="D54" t="s">
        <v>12</v>
      </c>
    </row>
    <row r="55" spans="1:35" x14ac:dyDescent="0.2">
      <c r="A55" t="str">
        <f>'Population Definitions'!A6</f>
        <v>Prisoners</v>
      </c>
      <c r="B55" t="s">
        <v>11</v>
      </c>
      <c r="C55">
        <f>IF(SUMPRODUCT(--(E55:AI55&lt;&gt;""))=0,0,"N.A.")</f>
        <v>0</v>
      </c>
      <c r="D55" t="s">
        <v>12</v>
      </c>
    </row>
    <row r="57" spans="1:35" x14ac:dyDescent="0.2">
      <c r="A57" t="s">
        <v>21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  <c r="U57">
        <v>2016</v>
      </c>
      <c r="V57">
        <v>2017</v>
      </c>
      <c r="W57">
        <v>2018</v>
      </c>
      <c r="X57">
        <v>2019</v>
      </c>
      <c r="Y57">
        <v>2020</v>
      </c>
      <c r="Z57">
        <v>2021</v>
      </c>
      <c r="AA57">
        <v>2022</v>
      </c>
      <c r="AB57">
        <v>2023</v>
      </c>
      <c r="AC57">
        <v>2024</v>
      </c>
      <c r="AD57">
        <v>2025</v>
      </c>
      <c r="AE57">
        <v>2026</v>
      </c>
      <c r="AF57">
        <v>2027</v>
      </c>
      <c r="AG57">
        <v>2028</v>
      </c>
      <c r="AH57">
        <v>2029</v>
      </c>
      <c r="AI57">
        <v>2030</v>
      </c>
    </row>
    <row r="58" spans="1:35" x14ac:dyDescent="0.2">
      <c r="A58" t="str">
        <f>'Population Definitions'!A2</f>
        <v>0-4</v>
      </c>
      <c r="B58" t="s">
        <v>11</v>
      </c>
      <c r="C58">
        <f>IF(SUMPRODUCT(--(E58:AI58&lt;&gt;""))=0,0,"N.A.")</f>
        <v>0</v>
      </c>
      <c r="D58" t="s">
        <v>12</v>
      </c>
    </row>
    <row r="59" spans="1:35" x14ac:dyDescent="0.2">
      <c r="A59" t="str">
        <f>'Population Definitions'!A3</f>
        <v>5-14</v>
      </c>
      <c r="B59" t="s">
        <v>11</v>
      </c>
      <c r="C59" t="str">
        <f>IF(SUMPRODUCT(--(E59:AI59&lt;&gt;""))=0,0,"N.A.")</f>
        <v>N.A.</v>
      </c>
      <c r="D59" t="s">
        <v>12</v>
      </c>
      <c r="H59">
        <v>187.2257230824689</v>
      </c>
      <c r="I59">
        <v>200.7691707715197</v>
      </c>
      <c r="J59">
        <v>192.68759001171856</v>
      </c>
      <c r="K59">
        <v>186.99184433101937</v>
      </c>
      <c r="L59">
        <v>171.99344797922433</v>
      </c>
      <c r="M59">
        <v>152.58135173886251</v>
      </c>
      <c r="N59">
        <v>160.45884477439802</v>
      </c>
      <c r="O59">
        <v>147.67657248399411</v>
      </c>
      <c r="P59">
        <v>135.66045744594447</v>
      </c>
      <c r="Q59">
        <v>128.67778264473947</v>
      </c>
      <c r="R59">
        <v>119.79165708899157</v>
      </c>
      <c r="S59">
        <v>106.94327254684698</v>
      </c>
      <c r="T59">
        <v>100.53423684674091</v>
      </c>
    </row>
    <row r="60" spans="1:35" x14ac:dyDescent="0.2">
      <c r="A60" t="str">
        <f>'Population Definitions'!A4</f>
        <v>15-64</v>
      </c>
      <c r="B60" t="s">
        <v>11</v>
      </c>
      <c r="C60" t="str">
        <f>IF(SUMPRODUCT(--(E60:AI60&lt;&gt;""))=0,0,"N.A.")</f>
        <v>N.A.</v>
      </c>
      <c r="D60" t="s">
        <v>12</v>
      </c>
      <c r="H60">
        <v>5166.666666666667</v>
      </c>
      <c r="I60">
        <v>5623.333333333333</v>
      </c>
      <c r="J60">
        <v>5493.333333333333</v>
      </c>
      <c r="K60">
        <v>5457.7777777777774</v>
      </c>
      <c r="L60">
        <v>5122.2222222222217</v>
      </c>
      <c r="M60">
        <v>4624.4444444444443</v>
      </c>
      <c r="N60">
        <v>4943.333333333333</v>
      </c>
      <c r="O60">
        <v>4625.5555555555557</v>
      </c>
      <c r="P60">
        <v>4320</v>
      </c>
      <c r="Q60">
        <v>4152.2222222222217</v>
      </c>
      <c r="R60">
        <v>3897.7777777777778</v>
      </c>
      <c r="S60">
        <v>3486.6666666666665</v>
      </c>
      <c r="T60">
        <v>3265.5555555555557</v>
      </c>
    </row>
    <row r="61" spans="1:35" x14ac:dyDescent="0.2">
      <c r="A61" t="str">
        <f>'Population Definitions'!A5</f>
        <v>65+</v>
      </c>
      <c r="B61" t="s">
        <v>11</v>
      </c>
      <c r="C61">
        <f>IF(SUMPRODUCT(--(E61:AI61&lt;&gt;""))=0,0,"N.A.")</f>
        <v>0</v>
      </c>
      <c r="D61" t="s">
        <v>12</v>
      </c>
    </row>
    <row r="62" spans="1:35" x14ac:dyDescent="0.2">
      <c r="A62" t="str">
        <f>'Population Definitions'!A6</f>
        <v>Prisoners</v>
      </c>
      <c r="B62" t="s">
        <v>11</v>
      </c>
      <c r="C62" t="str">
        <f>IF(SUMPRODUCT(--(E62:AI62&lt;&gt;""))=0,0,"N.A.")</f>
        <v>N.A.</v>
      </c>
      <c r="D62" t="s">
        <v>12</v>
      </c>
      <c r="H62">
        <v>456.66666666666663</v>
      </c>
      <c r="I62">
        <v>413.33333333333331</v>
      </c>
      <c r="J62">
        <v>404.44444444444446</v>
      </c>
      <c r="K62">
        <v>255.55555555555554</v>
      </c>
      <c r="L62">
        <v>291.11111111111109</v>
      </c>
      <c r="M62">
        <v>270</v>
      </c>
      <c r="N62">
        <v>182.22222222222223</v>
      </c>
      <c r="O62">
        <v>167.77777777777777</v>
      </c>
      <c r="P62">
        <v>154.44444444444443</v>
      </c>
      <c r="Q62">
        <v>176.66666666666666</v>
      </c>
      <c r="R62">
        <v>117.77777777777777</v>
      </c>
      <c r="S62">
        <v>116.66666666666666</v>
      </c>
      <c r="T62">
        <v>92.222222222222214</v>
      </c>
    </row>
  </sheetData>
  <dataValidations count="2">
    <dataValidation type="list" showInputMessage="1" showErrorMessage="1" sqref="B58:B62 B51:B55 B44:B48 B37:B41 B2:B6">
      <formula1>"Number"</formula1>
    </dataValidation>
    <dataValidation type="list" showInputMessage="1" showErrorMessage="1" sqref="B30:B34 B23:B27 B16:B20 B9:B13">
      <formula1>"Fraction"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4"/>
  <sheetViews>
    <sheetView topLeftCell="A27" workbookViewId="0">
      <selection activeCell="C233" sqref="C233:C23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0-4</v>
      </c>
      <c r="B2" t="s">
        <v>10</v>
      </c>
      <c r="C2">
        <f>IF(SUMPRODUCT(--(E2:AI2&lt;&gt;""))=0,0,"N.A.")</f>
        <v>0</v>
      </c>
      <c r="D2" t="s">
        <v>12</v>
      </c>
    </row>
    <row r="3" spans="1:35" x14ac:dyDescent="0.2">
      <c r="A3" t="str">
        <f>'Population Definitions'!A3</f>
        <v>5-14</v>
      </c>
      <c r="B3" t="s">
        <v>10</v>
      </c>
      <c r="C3">
        <f>IF(SUMPRODUCT(--(E3:AI3&lt;&gt;""))=0,0,"N.A.")</f>
        <v>0</v>
      </c>
      <c r="D3" t="s">
        <v>12</v>
      </c>
    </row>
    <row r="4" spans="1:35" x14ac:dyDescent="0.2">
      <c r="A4" t="str">
        <f>'Population Definitions'!A4</f>
        <v>15-64</v>
      </c>
      <c r="B4" t="s">
        <v>10</v>
      </c>
      <c r="C4">
        <f>IF(SUMPRODUCT(--(E4:AI4&lt;&gt;""))=0,0,"N.A.")</f>
        <v>0</v>
      </c>
      <c r="D4" t="s">
        <v>12</v>
      </c>
    </row>
    <row r="5" spans="1:35" x14ac:dyDescent="0.2">
      <c r="A5" t="str">
        <f>'Population Definitions'!A5</f>
        <v>65+</v>
      </c>
      <c r="B5" t="s">
        <v>10</v>
      </c>
      <c r="C5">
        <f>IF(SUMPRODUCT(--(E5:AI5&lt;&gt;""))=0,0,"N.A.")</f>
        <v>0</v>
      </c>
      <c r="D5" t="s">
        <v>12</v>
      </c>
    </row>
    <row r="6" spans="1:35" x14ac:dyDescent="0.2">
      <c r="A6" t="str">
        <f>'Population Definitions'!A6</f>
        <v>Prisoners</v>
      </c>
      <c r="B6" t="s">
        <v>10</v>
      </c>
      <c r="C6">
        <f>IF(SUMPRODUCT(--(E6:AI6&lt;&gt;""))=0,0,"N.A.")</f>
        <v>0</v>
      </c>
      <c r="D6" t="s">
        <v>12</v>
      </c>
    </row>
    <row r="8" spans="1:35" x14ac:dyDescent="0.2">
      <c r="A8" t="s">
        <v>23</v>
      </c>
      <c r="B8" t="s">
        <v>8</v>
      </c>
      <c r="C8" t="s">
        <v>9</v>
      </c>
      <c r="E8">
        <v>2000</v>
      </c>
      <c r="F8">
        <v>2001</v>
      </c>
      <c r="G8">
        <v>2002</v>
      </c>
      <c r="H8">
        <v>2003</v>
      </c>
      <c r="I8">
        <v>2004</v>
      </c>
      <c r="J8">
        <v>2005</v>
      </c>
      <c r="K8">
        <v>2006</v>
      </c>
      <c r="L8">
        <v>2007</v>
      </c>
      <c r="M8">
        <v>2008</v>
      </c>
      <c r="N8">
        <v>2009</v>
      </c>
      <c r="O8">
        <v>2010</v>
      </c>
      <c r="P8">
        <v>2011</v>
      </c>
      <c r="Q8">
        <v>2012</v>
      </c>
      <c r="R8">
        <v>2013</v>
      </c>
      <c r="S8">
        <v>2014</v>
      </c>
      <c r="T8">
        <v>2015</v>
      </c>
      <c r="U8">
        <v>2016</v>
      </c>
      <c r="V8">
        <v>2017</v>
      </c>
      <c r="W8">
        <v>2018</v>
      </c>
      <c r="X8">
        <v>2019</v>
      </c>
      <c r="Y8">
        <v>2020</v>
      </c>
      <c r="Z8">
        <v>2021</v>
      </c>
      <c r="AA8">
        <v>2022</v>
      </c>
      <c r="AB8">
        <v>2023</v>
      </c>
      <c r="AC8">
        <v>2024</v>
      </c>
      <c r="AD8">
        <v>2025</v>
      </c>
      <c r="AE8">
        <v>2026</v>
      </c>
      <c r="AF8">
        <v>2027</v>
      </c>
      <c r="AG8">
        <v>2028</v>
      </c>
      <c r="AH8">
        <v>2029</v>
      </c>
      <c r="AI8">
        <v>2030</v>
      </c>
    </row>
    <row r="9" spans="1:35" x14ac:dyDescent="0.2">
      <c r="A9" t="str">
        <f>'Population Definitions'!A2</f>
        <v>0-4</v>
      </c>
      <c r="B9" t="s">
        <v>10</v>
      </c>
      <c r="C9">
        <v>0.01</v>
      </c>
      <c r="D9" t="s">
        <v>12</v>
      </c>
    </row>
    <row r="10" spans="1:35" x14ac:dyDescent="0.2">
      <c r="A10" t="str">
        <f>'Population Definitions'!A3</f>
        <v>5-14</v>
      </c>
      <c r="B10" t="s">
        <v>10</v>
      </c>
      <c r="C10">
        <v>0.01</v>
      </c>
      <c r="D10" t="s">
        <v>12</v>
      </c>
    </row>
    <row r="11" spans="1:35" x14ac:dyDescent="0.2">
      <c r="A11" t="str">
        <f>'Population Definitions'!A4</f>
        <v>15-64</v>
      </c>
      <c r="B11" t="s">
        <v>10</v>
      </c>
      <c r="C11">
        <v>0.01</v>
      </c>
      <c r="D11" t="s">
        <v>12</v>
      </c>
    </row>
    <row r="12" spans="1:35" x14ac:dyDescent="0.2">
      <c r="A12" t="str">
        <f>'Population Definitions'!A5</f>
        <v>65+</v>
      </c>
      <c r="B12" t="s">
        <v>10</v>
      </c>
      <c r="C12">
        <v>0.01</v>
      </c>
      <c r="D12" t="s">
        <v>12</v>
      </c>
    </row>
    <row r="13" spans="1:35" x14ac:dyDescent="0.2">
      <c r="A13" t="str">
        <f>'Population Definitions'!A6</f>
        <v>Prisoners</v>
      </c>
      <c r="B13" t="s">
        <v>10</v>
      </c>
      <c r="C13">
        <v>0.01</v>
      </c>
      <c r="D13" t="s">
        <v>12</v>
      </c>
    </row>
    <row r="15" spans="1:35" x14ac:dyDescent="0.2">
      <c r="A15" t="s">
        <v>24</v>
      </c>
      <c r="B15" t="s">
        <v>8</v>
      </c>
      <c r="C15" t="s">
        <v>9</v>
      </c>
      <c r="E15">
        <v>2000</v>
      </c>
      <c r="F15">
        <v>2001</v>
      </c>
      <c r="G15">
        <v>2002</v>
      </c>
      <c r="H15">
        <v>2003</v>
      </c>
      <c r="I15">
        <v>2004</v>
      </c>
      <c r="J15">
        <v>2005</v>
      </c>
      <c r="K15">
        <v>2006</v>
      </c>
      <c r="L15">
        <v>2007</v>
      </c>
      <c r="M15">
        <v>2008</v>
      </c>
      <c r="N15">
        <v>2009</v>
      </c>
      <c r="O15">
        <v>2010</v>
      </c>
      <c r="P15">
        <v>2011</v>
      </c>
      <c r="Q15">
        <v>2012</v>
      </c>
      <c r="R15">
        <v>2013</v>
      </c>
      <c r="S15">
        <v>2014</v>
      </c>
      <c r="T15">
        <v>2015</v>
      </c>
      <c r="U15">
        <v>2016</v>
      </c>
      <c r="V15">
        <v>2017</v>
      </c>
      <c r="W15">
        <v>2018</v>
      </c>
      <c r="X15">
        <v>2019</v>
      </c>
      <c r="Y15">
        <v>2020</v>
      </c>
      <c r="Z15">
        <v>2021</v>
      </c>
      <c r="AA15">
        <v>2022</v>
      </c>
      <c r="AB15">
        <v>2023</v>
      </c>
      <c r="AC15">
        <v>2024</v>
      </c>
      <c r="AD15">
        <v>2025</v>
      </c>
      <c r="AE15">
        <v>2026</v>
      </c>
      <c r="AF15">
        <v>2027</v>
      </c>
      <c r="AG15">
        <v>2028</v>
      </c>
      <c r="AH15">
        <v>2029</v>
      </c>
      <c r="AI15">
        <v>2030</v>
      </c>
    </row>
    <row r="16" spans="1:35" x14ac:dyDescent="0.2">
      <c r="A16" t="str">
        <f>'Population Definitions'!A2</f>
        <v>0-4</v>
      </c>
      <c r="B16" t="s">
        <v>10</v>
      </c>
      <c r="C16">
        <f>IF(SUMPRODUCT(--(E16:AI16&lt;&gt;""))=0,0,"N.A.")</f>
        <v>0</v>
      </c>
      <c r="D16" t="s">
        <v>12</v>
      </c>
    </row>
    <row r="17" spans="1:35" x14ac:dyDescent="0.2">
      <c r="A17" t="str">
        <f>'Population Definitions'!A3</f>
        <v>5-14</v>
      </c>
      <c r="B17" t="s">
        <v>10</v>
      </c>
      <c r="C17">
        <f>IF(SUMPRODUCT(--(E17:AI17&lt;&gt;""))=0,0,"N.A.")</f>
        <v>0</v>
      </c>
      <c r="D17" t="s">
        <v>12</v>
      </c>
    </row>
    <row r="18" spans="1:35" x14ac:dyDescent="0.2">
      <c r="A18" t="str">
        <f>'Population Definitions'!A4</f>
        <v>15-64</v>
      </c>
      <c r="B18" t="s">
        <v>10</v>
      </c>
      <c r="C18">
        <f>IF(SUMPRODUCT(--(E18:AI18&lt;&gt;""))=0,0,"N.A.")</f>
        <v>0</v>
      </c>
      <c r="D18" t="s">
        <v>12</v>
      </c>
    </row>
    <row r="19" spans="1:35" x14ac:dyDescent="0.2">
      <c r="A19" t="str">
        <f>'Population Definitions'!A5</f>
        <v>65+</v>
      </c>
      <c r="B19" t="s">
        <v>10</v>
      </c>
      <c r="C19">
        <f>IF(SUMPRODUCT(--(E19:AI19&lt;&gt;""))=0,0,"N.A.")</f>
        <v>0</v>
      </c>
      <c r="D19" t="s">
        <v>12</v>
      </c>
    </row>
    <row r="20" spans="1:35" x14ac:dyDescent="0.2">
      <c r="A20" t="str">
        <f>'Population Definitions'!A6</f>
        <v>Prisoners</v>
      </c>
      <c r="B20" t="s">
        <v>10</v>
      </c>
      <c r="C20">
        <f>IF(SUMPRODUCT(--(E20:AI20&lt;&gt;""))=0,0,"N.A.")</f>
        <v>0</v>
      </c>
      <c r="D20" t="s">
        <v>12</v>
      </c>
    </row>
    <row r="22" spans="1:35" x14ac:dyDescent="0.2">
      <c r="A22" t="s">
        <v>25</v>
      </c>
      <c r="B22" t="s">
        <v>8</v>
      </c>
      <c r="C22" t="s">
        <v>9</v>
      </c>
      <c r="E22">
        <v>2000</v>
      </c>
      <c r="F22">
        <v>2001</v>
      </c>
      <c r="G22">
        <v>2002</v>
      </c>
      <c r="H22">
        <v>2003</v>
      </c>
      <c r="I22">
        <v>2004</v>
      </c>
      <c r="J22">
        <v>2005</v>
      </c>
      <c r="K22">
        <v>2006</v>
      </c>
      <c r="L22">
        <v>2007</v>
      </c>
      <c r="M22">
        <v>2008</v>
      </c>
      <c r="N22">
        <v>2009</v>
      </c>
      <c r="O22">
        <v>2010</v>
      </c>
      <c r="P22">
        <v>2011</v>
      </c>
      <c r="Q22">
        <v>2012</v>
      </c>
      <c r="R22">
        <v>2013</v>
      </c>
      <c r="S22">
        <v>2014</v>
      </c>
      <c r="T22">
        <v>2015</v>
      </c>
      <c r="U22">
        <v>2016</v>
      </c>
      <c r="V22">
        <v>2017</v>
      </c>
      <c r="W22">
        <v>2018</v>
      </c>
      <c r="X22">
        <v>2019</v>
      </c>
      <c r="Y22">
        <v>2020</v>
      </c>
      <c r="Z22">
        <v>2021</v>
      </c>
      <c r="AA22">
        <v>2022</v>
      </c>
      <c r="AB22">
        <v>2023</v>
      </c>
      <c r="AC22">
        <v>2024</v>
      </c>
      <c r="AD22">
        <v>2025</v>
      </c>
      <c r="AE22">
        <v>2026</v>
      </c>
      <c r="AF22">
        <v>2027</v>
      </c>
      <c r="AG22">
        <v>2028</v>
      </c>
      <c r="AH22">
        <v>2029</v>
      </c>
      <c r="AI22">
        <v>2030</v>
      </c>
    </row>
    <row r="23" spans="1:35" x14ac:dyDescent="0.2">
      <c r="A23" t="str">
        <f>'Population Definitions'!A2</f>
        <v>0-4</v>
      </c>
      <c r="B23" t="s">
        <v>10</v>
      </c>
      <c r="C23">
        <v>0.01</v>
      </c>
      <c r="D23" t="s">
        <v>12</v>
      </c>
    </row>
    <row r="24" spans="1:35" x14ac:dyDescent="0.2">
      <c r="A24" t="str">
        <f>'Population Definitions'!A3</f>
        <v>5-14</v>
      </c>
      <c r="B24" t="s">
        <v>10</v>
      </c>
      <c r="C24">
        <v>0.01</v>
      </c>
      <c r="D24" t="s">
        <v>12</v>
      </c>
    </row>
    <row r="25" spans="1:35" x14ac:dyDescent="0.2">
      <c r="A25" t="str">
        <f>'Population Definitions'!A4</f>
        <v>15-64</v>
      </c>
      <c r="B25" t="s">
        <v>10</v>
      </c>
      <c r="C25">
        <v>0.01</v>
      </c>
      <c r="D25" t="s">
        <v>12</v>
      </c>
    </row>
    <row r="26" spans="1:35" x14ac:dyDescent="0.2">
      <c r="A26" t="str">
        <f>'Population Definitions'!A5</f>
        <v>65+</v>
      </c>
      <c r="B26" t="s">
        <v>10</v>
      </c>
      <c r="C26">
        <v>0.01</v>
      </c>
      <c r="D26" t="s">
        <v>12</v>
      </c>
    </row>
    <row r="27" spans="1:35" x14ac:dyDescent="0.2">
      <c r="A27" t="str">
        <f>'Population Definitions'!A6</f>
        <v>Prisoners</v>
      </c>
      <c r="B27" t="s">
        <v>10</v>
      </c>
      <c r="C27">
        <v>0.01</v>
      </c>
      <c r="D27" t="s">
        <v>12</v>
      </c>
    </row>
    <row r="29" spans="1:35" x14ac:dyDescent="0.2">
      <c r="A29" t="s">
        <v>26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0-4</v>
      </c>
      <c r="B30" t="s">
        <v>10</v>
      </c>
      <c r="C30">
        <f>IF(SUMPRODUCT(--(E30:AI30&lt;&gt;""))=0,0,"N.A.")</f>
        <v>0</v>
      </c>
      <c r="D30" t="s">
        <v>12</v>
      </c>
    </row>
    <row r="31" spans="1:35" x14ac:dyDescent="0.2">
      <c r="A31" t="str">
        <f>'Population Definitions'!A3</f>
        <v>5-14</v>
      </c>
      <c r="B31" t="s">
        <v>10</v>
      </c>
      <c r="C31">
        <f>IF(SUMPRODUCT(--(E31:AI31&lt;&gt;""))=0,0,"N.A.")</f>
        <v>0</v>
      </c>
      <c r="D31" t="s">
        <v>12</v>
      </c>
    </row>
    <row r="32" spans="1:35" x14ac:dyDescent="0.2">
      <c r="A32" t="str">
        <f>'Population Definitions'!A4</f>
        <v>15-64</v>
      </c>
      <c r="B32" t="s">
        <v>10</v>
      </c>
      <c r="C32">
        <f>IF(SUMPRODUCT(--(E32:AI32&lt;&gt;""))=0,0,"N.A.")</f>
        <v>0</v>
      </c>
      <c r="D32" t="s">
        <v>12</v>
      </c>
    </row>
    <row r="33" spans="1:35" x14ac:dyDescent="0.2">
      <c r="A33" t="str">
        <f>'Population Definitions'!A5</f>
        <v>65+</v>
      </c>
      <c r="B33" t="s">
        <v>10</v>
      </c>
      <c r="C33">
        <f>IF(SUMPRODUCT(--(E33:AI33&lt;&gt;""))=0,0,"N.A.")</f>
        <v>0</v>
      </c>
      <c r="D33" t="s">
        <v>12</v>
      </c>
    </row>
    <row r="34" spans="1:35" x14ac:dyDescent="0.2">
      <c r="A34" t="str">
        <f>'Population Definitions'!A6</f>
        <v>Prisoners</v>
      </c>
      <c r="B34" t="s">
        <v>10</v>
      </c>
      <c r="C34">
        <f>IF(SUMPRODUCT(--(E34:AI34&lt;&gt;""))=0,0,"N.A.")</f>
        <v>0</v>
      </c>
      <c r="D34" t="s">
        <v>12</v>
      </c>
    </row>
    <row r="36" spans="1:35" x14ac:dyDescent="0.2">
      <c r="A36" t="s">
        <v>27</v>
      </c>
      <c r="B36" t="s">
        <v>8</v>
      </c>
      <c r="C36" t="s">
        <v>9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2">
      <c r="A37" t="str">
        <f>'Population Definitions'!A2</f>
        <v>0-4</v>
      </c>
      <c r="B37" t="s">
        <v>10</v>
      </c>
      <c r="C37">
        <f>IF(SUMPRODUCT(--(E37:AI37&lt;&gt;""))=0,0,"N.A.")</f>
        <v>0</v>
      </c>
      <c r="D37" t="s">
        <v>12</v>
      </c>
    </row>
    <row r="38" spans="1:35" x14ac:dyDescent="0.2">
      <c r="A38" t="str">
        <f>'Population Definitions'!A3</f>
        <v>5-14</v>
      </c>
      <c r="B38" t="s">
        <v>10</v>
      </c>
      <c r="C38">
        <f>IF(SUMPRODUCT(--(E38:AI38&lt;&gt;""))=0,0,"N.A.")</f>
        <v>0</v>
      </c>
      <c r="D38" t="s">
        <v>12</v>
      </c>
    </row>
    <row r="39" spans="1:35" x14ac:dyDescent="0.2">
      <c r="A39" t="str">
        <f>'Population Definitions'!A4</f>
        <v>15-64</v>
      </c>
      <c r="B39" t="s">
        <v>10</v>
      </c>
      <c r="C39">
        <f>IF(SUMPRODUCT(--(E39:AI39&lt;&gt;""))=0,0,"N.A.")</f>
        <v>0</v>
      </c>
      <c r="D39" t="s">
        <v>12</v>
      </c>
    </row>
    <row r="40" spans="1:35" x14ac:dyDescent="0.2">
      <c r="A40" t="str">
        <f>'Population Definitions'!A5</f>
        <v>65+</v>
      </c>
      <c r="B40" t="s">
        <v>10</v>
      </c>
      <c r="C40">
        <f>IF(SUMPRODUCT(--(E40:AI40&lt;&gt;""))=0,0,"N.A.")</f>
        <v>0</v>
      </c>
      <c r="D40" t="s">
        <v>12</v>
      </c>
    </row>
    <row r="41" spans="1:35" x14ac:dyDescent="0.2">
      <c r="A41" t="str">
        <f>'Population Definitions'!A6</f>
        <v>Prisoners</v>
      </c>
      <c r="B41" t="s">
        <v>10</v>
      </c>
      <c r="C41">
        <f>IF(SUMPRODUCT(--(E41:AI41&lt;&gt;""))=0,0,"N.A.")</f>
        <v>0</v>
      </c>
      <c r="D41" t="s">
        <v>12</v>
      </c>
    </row>
    <row r="43" spans="1:35" x14ac:dyDescent="0.2">
      <c r="A43" t="s">
        <v>28</v>
      </c>
      <c r="B43" t="s">
        <v>8</v>
      </c>
      <c r="C43" t="s">
        <v>9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2">
      <c r="A44" t="str">
        <f>'Population Definitions'!A2</f>
        <v>0-4</v>
      </c>
      <c r="B44" t="s">
        <v>10</v>
      </c>
      <c r="C44">
        <v>0.01</v>
      </c>
      <c r="D44" t="s">
        <v>12</v>
      </c>
    </row>
    <row r="45" spans="1:35" x14ac:dyDescent="0.2">
      <c r="A45" t="str">
        <f>'Population Definitions'!A3</f>
        <v>5-14</v>
      </c>
      <c r="B45" t="s">
        <v>10</v>
      </c>
      <c r="C45">
        <v>0.01</v>
      </c>
      <c r="D45" t="s">
        <v>12</v>
      </c>
    </row>
    <row r="46" spans="1:35" x14ac:dyDescent="0.2">
      <c r="A46" t="str">
        <f>'Population Definitions'!A4</f>
        <v>15-64</v>
      </c>
      <c r="B46" t="s">
        <v>10</v>
      </c>
      <c r="C46">
        <v>0.01</v>
      </c>
      <c r="D46" t="s">
        <v>12</v>
      </c>
    </row>
    <row r="47" spans="1:35" x14ac:dyDescent="0.2">
      <c r="A47" t="str">
        <f>'Population Definitions'!A5</f>
        <v>65+</v>
      </c>
      <c r="B47" t="s">
        <v>10</v>
      </c>
      <c r="C47">
        <v>0.01</v>
      </c>
      <c r="D47" t="s">
        <v>12</v>
      </c>
    </row>
    <row r="48" spans="1:35" x14ac:dyDescent="0.2">
      <c r="A48" t="str">
        <f>'Population Definitions'!A6</f>
        <v>Prisoners</v>
      </c>
      <c r="B48" t="s">
        <v>10</v>
      </c>
      <c r="C48">
        <v>0.01</v>
      </c>
      <c r="D48" t="s">
        <v>12</v>
      </c>
    </row>
    <row r="50" spans="1:35" x14ac:dyDescent="0.2">
      <c r="A50" t="s">
        <v>29</v>
      </c>
      <c r="B50" t="s">
        <v>8</v>
      </c>
      <c r="C50" t="s">
        <v>9</v>
      </c>
      <c r="E50">
        <v>2000</v>
      </c>
      <c r="F50">
        <v>2001</v>
      </c>
      <c r="G50">
        <v>2002</v>
      </c>
      <c r="H50">
        <v>2003</v>
      </c>
      <c r="I50">
        <v>2004</v>
      </c>
      <c r="J50">
        <v>2005</v>
      </c>
      <c r="K50">
        <v>2006</v>
      </c>
      <c r="L50">
        <v>2007</v>
      </c>
      <c r="M50">
        <v>2008</v>
      </c>
      <c r="N50">
        <v>2009</v>
      </c>
      <c r="O50">
        <v>2010</v>
      </c>
      <c r="P50">
        <v>2011</v>
      </c>
      <c r="Q50">
        <v>2012</v>
      </c>
      <c r="R50">
        <v>2013</v>
      </c>
      <c r="S50">
        <v>2014</v>
      </c>
      <c r="T50">
        <v>2015</v>
      </c>
      <c r="U50">
        <v>2016</v>
      </c>
      <c r="V50">
        <v>2017</v>
      </c>
      <c r="W50">
        <v>2018</v>
      </c>
      <c r="X50">
        <v>2019</v>
      </c>
      <c r="Y50">
        <v>2020</v>
      </c>
      <c r="Z50">
        <v>2021</v>
      </c>
      <c r="AA50">
        <v>2022</v>
      </c>
      <c r="AB50">
        <v>2023</v>
      </c>
      <c r="AC50">
        <v>2024</v>
      </c>
      <c r="AD50">
        <v>2025</v>
      </c>
      <c r="AE50">
        <v>2026</v>
      </c>
      <c r="AF50">
        <v>2027</v>
      </c>
      <c r="AG50">
        <v>2028</v>
      </c>
      <c r="AH50">
        <v>2029</v>
      </c>
      <c r="AI50">
        <v>2030</v>
      </c>
    </row>
    <row r="51" spans="1:35" x14ac:dyDescent="0.2">
      <c r="A51" t="str">
        <f>'Population Definitions'!A2</f>
        <v>0-4</v>
      </c>
      <c r="B51" t="s">
        <v>10</v>
      </c>
      <c r="C51">
        <f>IF(SUMPRODUCT(--(E51:AI51&lt;&gt;""))=0,0,"N.A.")</f>
        <v>0</v>
      </c>
      <c r="D51" t="s">
        <v>12</v>
      </c>
    </row>
    <row r="52" spans="1:35" x14ac:dyDescent="0.2">
      <c r="A52" t="str">
        <f>'Population Definitions'!A3</f>
        <v>5-14</v>
      </c>
      <c r="B52" t="s">
        <v>10</v>
      </c>
      <c r="C52">
        <f>IF(SUMPRODUCT(--(E52:AI52&lt;&gt;""))=0,0,"N.A.")</f>
        <v>0</v>
      </c>
      <c r="D52" t="s">
        <v>12</v>
      </c>
    </row>
    <row r="53" spans="1:35" x14ac:dyDescent="0.2">
      <c r="A53" t="str">
        <f>'Population Definitions'!A4</f>
        <v>15-64</v>
      </c>
      <c r="B53" t="s">
        <v>10</v>
      </c>
      <c r="C53">
        <f>IF(SUMPRODUCT(--(E53:AI53&lt;&gt;""))=0,0,"N.A.")</f>
        <v>0</v>
      </c>
      <c r="D53" t="s">
        <v>12</v>
      </c>
    </row>
    <row r="54" spans="1:35" x14ac:dyDescent="0.2">
      <c r="A54" t="str">
        <f>'Population Definitions'!A5</f>
        <v>65+</v>
      </c>
      <c r="B54" t="s">
        <v>10</v>
      </c>
      <c r="C54">
        <f>IF(SUMPRODUCT(--(E54:AI54&lt;&gt;""))=0,0,"N.A.")</f>
        <v>0</v>
      </c>
      <c r="D54" t="s">
        <v>12</v>
      </c>
    </row>
    <row r="55" spans="1:35" x14ac:dyDescent="0.2">
      <c r="A55" t="str">
        <f>'Population Definitions'!A6</f>
        <v>Prisoners</v>
      </c>
      <c r="B55" t="s">
        <v>10</v>
      </c>
      <c r="C55">
        <f>IF(SUMPRODUCT(--(E55:AI55&lt;&gt;""))=0,0,"N.A.")</f>
        <v>0</v>
      </c>
      <c r="D55" t="s">
        <v>12</v>
      </c>
    </row>
    <row r="57" spans="1:35" x14ac:dyDescent="0.2">
      <c r="A57" t="s">
        <v>30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  <c r="U57">
        <v>2016</v>
      </c>
      <c r="V57">
        <v>2017</v>
      </c>
      <c r="W57">
        <v>2018</v>
      </c>
      <c r="X57">
        <v>2019</v>
      </c>
      <c r="Y57">
        <v>2020</v>
      </c>
      <c r="Z57">
        <v>2021</v>
      </c>
      <c r="AA57">
        <v>2022</v>
      </c>
      <c r="AB57">
        <v>2023</v>
      </c>
      <c r="AC57">
        <v>2024</v>
      </c>
      <c r="AD57">
        <v>2025</v>
      </c>
      <c r="AE57">
        <v>2026</v>
      </c>
      <c r="AF57">
        <v>2027</v>
      </c>
      <c r="AG57">
        <v>2028</v>
      </c>
      <c r="AH57">
        <v>2029</v>
      </c>
      <c r="AI57">
        <v>2030</v>
      </c>
    </row>
    <row r="58" spans="1:35" x14ac:dyDescent="0.2">
      <c r="A58" t="str">
        <f>'Population Definitions'!A2</f>
        <v>0-4</v>
      </c>
      <c r="B58" t="s">
        <v>10</v>
      </c>
      <c r="C58">
        <f>IF(SUMPRODUCT(--(E58:AI58&lt;&gt;""))=0,0,"N.A.")</f>
        <v>0</v>
      </c>
      <c r="D58" t="s">
        <v>12</v>
      </c>
    </row>
    <row r="59" spans="1:35" x14ac:dyDescent="0.2">
      <c r="A59" t="str">
        <f>'Population Definitions'!A3</f>
        <v>5-14</v>
      </c>
      <c r="B59" t="s">
        <v>10</v>
      </c>
      <c r="C59">
        <f>IF(SUMPRODUCT(--(E59:AI59&lt;&gt;""))=0,0,"N.A.")</f>
        <v>0</v>
      </c>
      <c r="D59" t="s">
        <v>12</v>
      </c>
    </row>
    <row r="60" spans="1:35" x14ac:dyDescent="0.2">
      <c r="A60" t="str">
        <f>'Population Definitions'!A4</f>
        <v>15-64</v>
      </c>
      <c r="B60" t="s">
        <v>10</v>
      </c>
      <c r="C60">
        <f>IF(SUMPRODUCT(--(E60:AI60&lt;&gt;""))=0,0,"N.A.")</f>
        <v>0</v>
      </c>
      <c r="D60" t="s">
        <v>12</v>
      </c>
    </row>
    <row r="61" spans="1:35" x14ac:dyDescent="0.2">
      <c r="A61" t="str">
        <f>'Population Definitions'!A5</f>
        <v>65+</v>
      </c>
      <c r="B61" t="s">
        <v>10</v>
      </c>
      <c r="C61">
        <f>IF(SUMPRODUCT(--(E61:AI61&lt;&gt;""))=0,0,"N.A.")</f>
        <v>0</v>
      </c>
      <c r="D61" t="s">
        <v>12</v>
      </c>
    </row>
    <row r="62" spans="1:35" x14ac:dyDescent="0.2">
      <c r="A62" t="str">
        <f>'Population Definitions'!A6</f>
        <v>Prisoners</v>
      </c>
      <c r="B62" t="s">
        <v>10</v>
      </c>
      <c r="C62">
        <f>IF(SUMPRODUCT(--(E62:AI62&lt;&gt;""))=0,0,"N.A.")</f>
        <v>0</v>
      </c>
      <c r="D62" t="s">
        <v>12</v>
      </c>
    </row>
    <row r="64" spans="1:35" x14ac:dyDescent="0.2">
      <c r="A64" t="s">
        <v>31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  <c r="V64">
        <v>2017</v>
      </c>
      <c r="W64">
        <v>2018</v>
      </c>
      <c r="X64">
        <v>2019</v>
      </c>
      <c r="Y64">
        <v>2020</v>
      </c>
      <c r="Z64">
        <v>2021</v>
      </c>
      <c r="AA64">
        <v>2022</v>
      </c>
      <c r="AB64">
        <v>2023</v>
      </c>
      <c r="AC64">
        <v>2024</v>
      </c>
      <c r="AD64">
        <v>2025</v>
      </c>
      <c r="AE64">
        <v>2026</v>
      </c>
      <c r="AF64">
        <v>2027</v>
      </c>
      <c r="AG64">
        <v>2028</v>
      </c>
      <c r="AH64">
        <v>2029</v>
      </c>
      <c r="AI64">
        <v>2030</v>
      </c>
    </row>
    <row r="65" spans="1:35" x14ac:dyDescent="0.2">
      <c r="A65" t="str">
        <f>'Population Definitions'!A2</f>
        <v>0-4</v>
      </c>
      <c r="B65" t="s">
        <v>10</v>
      </c>
      <c r="C65">
        <f>IF(SUMPRODUCT(--(E65:AI65&lt;&gt;""))=0,0,"N.A.")</f>
        <v>0</v>
      </c>
      <c r="D65" t="s">
        <v>12</v>
      </c>
    </row>
    <row r="66" spans="1:35" x14ac:dyDescent="0.2">
      <c r="A66" t="str">
        <f>'Population Definitions'!A3</f>
        <v>5-14</v>
      </c>
      <c r="B66" t="s">
        <v>10</v>
      </c>
      <c r="C66">
        <f>IF(SUMPRODUCT(--(E66:AI66&lt;&gt;""))=0,0,"N.A.")</f>
        <v>0</v>
      </c>
      <c r="D66" t="s">
        <v>12</v>
      </c>
    </row>
    <row r="67" spans="1:35" x14ac:dyDescent="0.2">
      <c r="A67" t="str">
        <f>'Population Definitions'!A4</f>
        <v>15-64</v>
      </c>
      <c r="B67" t="s">
        <v>10</v>
      </c>
      <c r="C67">
        <f>IF(SUMPRODUCT(--(E67:AI67&lt;&gt;""))=0,0,"N.A.")</f>
        <v>0</v>
      </c>
      <c r="D67" t="s">
        <v>12</v>
      </c>
    </row>
    <row r="68" spans="1:35" x14ac:dyDescent="0.2">
      <c r="A68" t="str">
        <f>'Population Definitions'!A5</f>
        <v>65+</v>
      </c>
      <c r="B68" t="s">
        <v>10</v>
      </c>
      <c r="C68">
        <f>IF(SUMPRODUCT(--(E68:AI68&lt;&gt;""))=0,0,"N.A.")</f>
        <v>0</v>
      </c>
      <c r="D68" t="s">
        <v>12</v>
      </c>
    </row>
    <row r="69" spans="1:35" x14ac:dyDescent="0.2">
      <c r="A69" t="str">
        <f>'Population Definitions'!A6</f>
        <v>Prisoners</v>
      </c>
      <c r="B69" t="s">
        <v>10</v>
      </c>
      <c r="C69">
        <f>IF(SUMPRODUCT(--(E69:AI69&lt;&gt;""))=0,0,"N.A.")</f>
        <v>0</v>
      </c>
      <c r="D69" t="s">
        <v>12</v>
      </c>
    </row>
    <row r="71" spans="1:35" x14ac:dyDescent="0.2">
      <c r="A71" t="s">
        <v>32</v>
      </c>
      <c r="B71" t="s">
        <v>8</v>
      </c>
      <c r="C71" t="s">
        <v>9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  <c r="U71">
        <v>2016</v>
      </c>
      <c r="V71">
        <v>2017</v>
      </c>
      <c r="W71">
        <v>2018</v>
      </c>
      <c r="X71">
        <v>2019</v>
      </c>
      <c r="Y71">
        <v>2020</v>
      </c>
      <c r="Z71">
        <v>2021</v>
      </c>
      <c r="AA71">
        <v>2022</v>
      </c>
      <c r="AB71">
        <v>2023</v>
      </c>
      <c r="AC71">
        <v>2024</v>
      </c>
      <c r="AD71">
        <v>2025</v>
      </c>
      <c r="AE71">
        <v>2026</v>
      </c>
      <c r="AF71">
        <v>2027</v>
      </c>
      <c r="AG71">
        <v>2028</v>
      </c>
      <c r="AH71">
        <v>2029</v>
      </c>
      <c r="AI71">
        <v>2030</v>
      </c>
    </row>
    <row r="72" spans="1:35" x14ac:dyDescent="0.2">
      <c r="A72" t="str">
        <f>'Population Definitions'!A2</f>
        <v>0-4</v>
      </c>
      <c r="B72" t="s">
        <v>10</v>
      </c>
      <c r="C72">
        <f>IF(SUMPRODUCT(--(E72:AI72&lt;&gt;""))=0,0,"N.A.")</f>
        <v>0</v>
      </c>
      <c r="D72" t="s">
        <v>12</v>
      </c>
    </row>
    <row r="73" spans="1:35" x14ac:dyDescent="0.2">
      <c r="A73" t="str">
        <f>'Population Definitions'!A3</f>
        <v>5-14</v>
      </c>
      <c r="B73" t="s">
        <v>10</v>
      </c>
      <c r="C73">
        <f>IF(SUMPRODUCT(--(E73:AI73&lt;&gt;""))=0,0,"N.A.")</f>
        <v>0</v>
      </c>
      <c r="D73" t="s">
        <v>12</v>
      </c>
    </row>
    <row r="74" spans="1:35" x14ac:dyDescent="0.2">
      <c r="A74" t="str">
        <f>'Population Definitions'!A4</f>
        <v>15-64</v>
      </c>
      <c r="B74" t="s">
        <v>10</v>
      </c>
      <c r="C74">
        <f>IF(SUMPRODUCT(--(E74:AI74&lt;&gt;""))=0,0,"N.A.")</f>
        <v>0</v>
      </c>
      <c r="D74" t="s">
        <v>12</v>
      </c>
    </row>
    <row r="75" spans="1:35" x14ac:dyDescent="0.2">
      <c r="A75" t="str">
        <f>'Population Definitions'!A5</f>
        <v>65+</v>
      </c>
      <c r="B75" t="s">
        <v>10</v>
      </c>
      <c r="C75">
        <f>IF(SUMPRODUCT(--(E75:AI75&lt;&gt;""))=0,0,"N.A.")</f>
        <v>0</v>
      </c>
      <c r="D75" t="s">
        <v>12</v>
      </c>
    </row>
    <row r="76" spans="1:35" x14ac:dyDescent="0.2">
      <c r="A76" t="str">
        <f>'Population Definitions'!A6</f>
        <v>Prisoners</v>
      </c>
      <c r="B76" t="s">
        <v>10</v>
      </c>
      <c r="C76">
        <f>IF(SUMPRODUCT(--(E76:AI76&lt;&gt;""))=0,0,"N.A.")</f>
        <v>0</v>
      </c>
      <c r="D76" t="s">
        <v>12</v>
      </c>
    </row>
    <row r="78" spans="1:35" x14ac:dyDescent="0.2">
      <c r="A78" t="s">
        <v>33</v>
      </c>
      <c r="B78" t="s">
        <v>8</v>
      </c>
      <c r="C78" t="s">
        <v>9</v>
      </c>
      <c r="E78">
        <v>2000</v>
      </c>
      <c r="F78">
        <v>2001</v>
      </c>
      <c r="G78">
        <v>2002</v>
      </c>
      <c r="H78">
        <v>2003</v>
      </c>
      <c r="I78">
        <v>2004</v>
      </c>
      <c r="J78">
        <v>2005</v>
      </c>
      <c r="K78">
        <v>2006</v>
      </c>
      <c r="L78">
        <v>2007</v>
      </c>
      <c r="M78">
        <v>2008</v>
      </c>
      <c r="N78">
        <v>2009</v>
      </c>
      <c r="O78">
        <v>2010</v>
      </c>
      <c r="P78">
        <v>2011</v>
      </c>
      <c r="Q78">
        <v>2012</v>
      </c>
      <c r="R78">
        <v>2013</v>
      </c>
      <c r="S78">
        <v>2014</v>
      </c>
      <c r="T78">
        <v>2015</v>
      </c>
      <c r="U78">
        <v>2016</v>
      </c>
      <c r="V78">
        <v>2017</v>
      </c>
      <c r="W78">
        <v>2018</v>
      </c>
      <c r="X78">
        <v>2019</v>
      </c>
      <c r="Y78">
        <v>2020</v>
      </c>
      <c r="Z78">
        <v>2021</v>
      </c>
      <c r="AA78">
        <v>2022</v>
      </c>
      <c r="AB78">
        <v>2023</v>
      </c>
      <c r="AC78">
        <v>2024</v>
      </c>
      <c r="AD78">
        <v>2025</v>
      </c>
      <c r="AE78">
        <v>2026</v>
      </c>
      <c r="AF78">
        <v>2027</v>
      </c>
      <c r="AG78">
        <v>2028</v>
      </c>
      <c r="AH78">
        <v>2029</v>
      </c>
      <c r="AI78">
        <v>2030</v>
      </c>
    </row>
    <row r="79" spans="1:35" x14ac:dyDescent="0.2">
      <c r="A79" t="str">
        <f>'Population Definitions'!A2</f>
        <v>0-4</v>
      </c>
      <c r="B79" t="s">
        <v>10</v>
      </c>
      <c r="C79">
        <f>IF(SUMPRODUCT(--(E79:AI79&lt;&gt;""))=0,0,"N.A.")</f>
        <v>0</v>
      </c>
      <c r="D79" t="s">
        <v>12</v>
      </c>
    </row>
    <row r="80" spans="1:35" x14ac:dyDescent="0.2">
      <c r="A80" t="str">
        <f>'Population Definitions'!A3</f>
        <v>5-14</v>
      </c>
      <c r="B80" t="s">
        <v>10</v>
      </c>
      <c r="C80">
        <f>IF(SUMPRODUCT(--(E80:AI80&lt;&gt;""))=0,0,"N.A.")</f>
        <v>0</v>
      </c>
      <c r="D80" t="s">
        <v>12</v>
      </c>
    </row>
    <row r="81" spans="1:35" x14ac:dyDescent="0.2">
      <c r="A81" t="str">
        <f>'Population Definitions'!A4</f>
        <v>15-64</v>
      </c>
      <c r="B81" t="s">
        <v>10</v>
      </c>
      <c r="C81">
        <f>IF(SUMPRODUCT(--(E81:AI81&lt;&gt;""))=0,0,"N.A.")</f>
        <v>0</v>
      </c>
      <c r="D81" t="s">
        <v>12</v>
      </c>
    </row>
    <row r="82" spans="1:35" x14ac:dyDescent="0.2">
      <c r="A82" t="str">
        <f>'Population Definitions'!A5</f>
        <v>65+</v>
      </c>
      <c r="B82" t="s">
        <v>10</v>
      </c>
      <c r="C82">
        <f>IF(SUMPRODUCT(--(E82:AI82&lt;&gt;""))=0,0,"N.A.")</f>
        <v>0</v>
      </c>
      <c r="D82" t="s">
        <v>12</v>
      </c>
    </row>
    <row r="83" spans="1:35" x14ac:dyDescent="0.2">
      <c r="A83" t="str">
        <f>'Population Definitions'!A6</f>
        <v>Prisoners</v>
      </c>
      <c r="B83" t="s">
        <v>10</v>
      </c>
      <c r="C83">
        <f>IF(SUMPRODUCT(--(E83:AI83&lt;&gt;""))=0,0,"N.A.")</f>
        <v>0</v>
      </c>
      <c r="D83" t="s">
        <v>12</v>
      </c>
    </row>
    <row r="85" spans="1:35" x14ac:dyDescent="0.2">
      <c r="A85" t="s">
        <v>34</v>
      </c>
      <c r="B85" t="s">
        <v>8</v>
      </c>
      <c r="C85" t="s">
        <v>9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2">
      <c r="A86" t="str">
        <f>'Population Definitions'!A2</f>
        <v>0-4</v>
      </c>
      <c r="B86" t="s">
        <v>10</v>
      </c>
      <c r="C86">
        <f>IF(SUMPRODUCT(--(E86:AI86&lt;&gt;""))=0,0,"N.A.")</f>
        <v>0</v>
      </c>
      <c r="D86" t="s">
        <v>12</v>
      </c>
    </row>
    <row r="87" spans="1:35" x14ac:dyDescent="0.2">
      <c r="A87" t="str">
        <f>'Population Definitions'!A3</f>
        <v>5-14</v>
      </c>
      <c r="B87" t="s">
        <v>10</v>
      </c>
      <c r="C87">
        <f>IF(SUMPRODUCT(--(E87:AI87&lt;&gt;""))=0,0,"N.A.")</f>
        <v>0</v>
      </c>
      <c r="D87" t="s">
        <v>12</v>
      </c>
    </row>
    <row r="88" spans="1:35" x14ac:dyDescent="0.2">
      <c r="A88" t="str">
        <f>'Population Definitions'!A4</f>
        <v>15-64</v>
      </c>
      <c r="B88" t="s">
        <v>10</v>
      </c>
      <c r="C88">
        <f>IF(SUMPRODUCT(--(E88:AI88&lt;&gt;""))=0,0,"N.A.")</f>
        <v>0</v>
      </c>
      <c r="D88" t="s">
        <v>12</v>
      </c>
    </row>
    <row r="89" spans="1:35" x14ac:dyDescent="0.2">
      <c r="A89" t="str">
        <f>'Population Definitions'!A5</f>
        <v>65+</v>
      </c>
      <c r="B89" t="s">
        <v>10</v>
      </c>
      <c r="C89">
        <f>IF(SUMPRODUCT(--(E89:AI89&lt;&gt;""))=0,0,"N.A.")</f>
        <v>0</v>
      </c>
      <c r="D89" t="s">
        <v>12</v>
      </c>
    </row>
    <row r="90" spans="1:35" x14ac:dyDescent="0.2">
      <c r="A90" t="str">
        <f>'Population Definitions'!A6</f>
        <v>Prisoners</v>
      </c>
      <c r="B90" t="s">
        <v>10</v>
      </c>
      <c r="C90">
        <f>IF(SUMPRODUCT(--(E90:AI90&lt;&gt;""))=0,0,"N.A.")</f>
        <v>0</v>
      </c>
      <c r="D90" t="s">
        <v>12</v>
      </c>
    </row>
    <row r="92" spans="1:35" x14ac:dyDescent="0.2">
      <c r="A92" t="s">
        <v>35</v>
      </c>
      <c r="B92" t="s">
        <v>8</v>
      </c>
      <c r="C92" t="s">
        <v>9</v>
      </c>
      <c r="E92">
        <v>2000</v>
      </c>
      <c r="F92">
        <v>2001</v>
      </c>
      <c r="G92">
        <v>2002</v>
      </c>
      <c r="H92">
        <v>2003</v>
      </c>
      <c r="I92">
        <v>2004</v>
      </c>
      <c r="J92">
        <v>2005</v>
      </c>
      <c r="K92">
        <v>2006</v>
      </c>
      <c r="L92">
        <v>2007</v>
      </c>
      <c r="M92">
        <v>2008</v>
      </c>
      <c r="N92">
        <v>2009</v>
      </c>
      <c r="O92">
        <v>2010</v>
      </c>
      <c r="P92">
        <v>2011</v>
      </c>
      <c r="Q92">
        <v>2012</v>
      </c>
      <c r="R92">
        <v>2013</v>
      </c>
      <c r="S92">
        <v>2014</v>
      </c>
      <c r="T92">
        <v>2015</v>
      </c>
      <c r="U92">
        <v>2016</v>
      </c>
      <c r="V92">
        <v>2017</v>
      </c>
      <c r="W92">
        <v>2018</v>
      </c>
      <c r="X92">
        <v>2019</v>
      </c>
      <c r="Y92">
        <v>2020</v>
      </c>
      <c r="Z92">
        <v>2021</v>
      </c>
      <c r="AA92">
        <v>2022</v>
      </c>
      <c r="AB92">
        <v>2023</v>
      </c>
      <c r="AC92">
        <v>2024</v>
      </c>
      <c r="AD92">
        <v>2025</v>
      </c>
      <c r="AE92">
        <v>2026</v>
      </c>
      <c r="AF92">
        <v>2027</v>
      </c>
      <c r="AG92">
        <v>2028</v>
      </c>
      <c r="AH92">
        <v>2029</v>
      </c>
      <c r="AI92">
        <v>2030</v>
      </c>
    </row>
    <row r="93" spans="1:35" x14ac:dyDescent="0.2">
      <c r="A93" t="str">
        <f>'Population Definitions'!A2</f>
        <v>0-4</v>
      </c>
      <c r="B93" t="s">
        <v>10</v>
      </c>
      <c r="C93">
        <f>IF(SUMPRODUCT(--(E93:AI93&lt;&gt;""))=0,0,"N.A.")</f>
        <v>0</v>
      </c>
      <c r="D93" t="s">
        <v>12</v>
      </c>
    </row>
    <row r="94" spans="1:35" x14ac:dyDescent="0.2">
      <c r="A94" t="str">
        <f>'Population Definitions'!A3</f>
        <v>5-14</v>
      </c>
      <c r="B94" t="s">
        <v>10</v>
      </c>
      <c r="C94">
        <f>IF(SUMPRODUCT(--(E94:AI94&lt;&gt;""))=0,0,"N.A.")</f>
        <v>0</v>
      </c>
      <c r="D94" t="s">
        <v>12</v>
      </c>
    </row>
    <row r="95" spans="1:35" x14ac:dyDescent="0.2">
      <c r="A95" t="str">
        <f>'Population Definitions'!A4</f>
        <v>15-64</v>
      </c>
      <c r="B95" t="s">
        <v>10</v>
      </c>
      <c r="C95">
        <f>IF(SUMPRODUCT(--(E95:AI95&lt;&gt;""))=0,0,"N.A.")</f>
        <v>0</v>
      </c>
      <c r="D95" t="s">
        <v>12</v>
      </c>
    </row>
    <row r="96" spans="1:35" x14ac:dyDescent="0.2">
      <c r="A96" t="str">
        <f>'Population Definitions'!A5</f>
        <v>65+</v>
      </c>
      <c r="B96" t="s">
        <v>10</v>
      </c>
      <c r="C96">
        <f>IF(SUMPRODUCT(--(E96:AI96&lt;&gt;""))=0,0,"N.A.")</f>
        <v>0</v>
      </c>
      <c r="D96" t="s">
        <v>12</v>
      </c>
    </row>
    <row r="97" spans="1:35" x14ac:dyDescent="0.2">
      <c r="A97" t="str">
        <f>'Population Definitions'!A6</f>
        <v>Prisoners</v>
      </c>
      <c r="B97" t="s">
        <v>10</v>
      </c>
      <c r="C97">
        <f>IF(SUMPRODUCT(--(E97:AI97&lt;&gt;""))=0,0,"N.A.")</f>
        <v>0</v>
      </c>
      <c r="D97" t="s">
        <v>12</v>
      </c>
    </row>
    <row r="99" spans="1:35" x14ac:dyDescent="0.2">
      <c r="A99" t="s">
        <v>36</v>
      </c>
      <c r="B99" t="s">
        <v>8</v>
      </c>
      <c r="C99" t="s">
        <v>9</v>
      </c>
      <c r="E99">
        <v>2000</v>
      </c>
      <c r="F99">
        <v>2001</v>
      </c>
      <c r="G99">
        <v>2002</v>
      </c>
      <c r="H99">
        <v>2003</v>
      </c>
      <c r="I99">
        <v>2004</v>
      </c>
      <c r="J99">
        <v>2005</v>
      </c>
      <c r="K99">
        <v>2006</v>
      </c>
      <c r="L99">
        <v>2007</v>
      </c>
      <c r="M99">
        <v>2008</v>
      </c>
      <c r="N99">
        <v>2009</v>
      </c>
      <c r="O99">
        <v>2010</v>
      </c>
      <c r="P99">
        <v>2011</v>
      </c>
      <c r="Q99">
        <v>2012</v>
      </c>
      <c r="R99">
        <v>2013</v>
      </c>
      <c r="S99">
        <v>2014</v>
      </c>
      <c r="T99">
        <v>2015</v>
      </c>
      <c r="U99">
        <v>2016</v>
      </c>
      <c r="V99">
        <v>2017</v>
      </c>
      <c r="W99">
        <v>2018</v>
      </c>
      <c r="X99">
        <v>2019</v>
      </c>
      <c r="Y99">
        <v>2020</v>
      </c>
      <c r="Z99">
        <v>2021</v>
      </c>
      <c r="AA99">
        <v>2022</v>
      </c>
      <c r="AB99">
        <v>2023</v>
      </c>
      <c r="AC99">
        <v>2024</v>
      </c>
      <c r="AD99">
        <v>2025</v>
      </c>
      <c r="AE99">
        <v>2026</v>
      </c>
      <c r="AF99">
        <v>2027</v>
      </c>
      <c r="AG99">
        <v>2028</v>
      </c>
      <c r="AH99">
        <v>2029</v>
      </c>
      <c r="AI99">
        <v>2030</v>
      </c>
    </row>
    <row r="100" spans="1:35" x14ac:dyDescent="0.2">
      <c r="A100" t="str">
        <f>'Population Definitions'!A2</f>
        <v>0-4</v>
      </c>
      <c r="B100" t="s">
        <v>10</v>
      </c>
      <c r="C100">
        <f>IF(SUMPRODUCT(--(E100:AI100&lt;&gt;""))=0,0,"N.A.")</f>
        <v>0</v>
      </c>
      <c r="D100" t="s">
        <v>12</v>
      </c>
    </row>
    <row r="101" spans="1:35" x14ac:dyDescent="0.2">
      <c r="A101" t="str">
        <f>'Population Definitions'!A3</f>
        <v>5-14</v>
      </c>
      <c r="B101" t="s">
        <v>10</v>
      </c>
      <c r="C101">
        <f>IF(SUMPRODUCT(--(E101:AI101&lt;&gt;""))=0,0,"N.A.")</f>
        <v>0</v>
      </c>
      <c r="D101" t="s">
        <v>12</v>
      </c>
    </row>
    <row r="102" spans="1:35" x14ac:dyDescent="0.2">
      <c r="A102" t="str">
        <f>'Population Definitions'!A4</f>
        <v>15-64</v>
      </c>
      <c r="B102" t="s">
        <v>10</v>
      </c>
      <c r="C102">
        <f>IF(SUMPRODUCT(--(E102:AI102&lt;&gt;""))=0,0,"N.A.")</f>
        <v>0</v>
      </c>
      <c r="D102" t="s">
        <v>12</v>
      </c>
    </row>
    <row r="103" spans="1:35" x14ac:dyDescent="0.2">
      <c r="A103" t="str">
        <f>'Population Definitions'!A5</f>
        <v>65+</v>
      </c>
      <c r="B103" t="s">
        <v>10</v>
      </c>
      <c r="C103">
        <f>IF(SUMPRODUCT(--(E103:AI103&lt;&gt;""))=0,0,"N.A.")</f>
        <v>0</v>
      </c>
      <c r="D103" t="s">
        <v>12</v>
      </c>
    </row>
    <row r="104" spans="1:35" x14ac:dyDescent="0.2">
      <c r="A104" t="str">
        <f>'Population Definitions'!A6</f>
        <v>Prisoners</v>
      </c>
      <c r="B104" t="s">
        <v>10</v>
      </c>
      <c r="C104">
        <f>IF(SUMPRODUCT(--(E104:AI104&lt;&gt;""))=0,0,"N.A.")</f>
        <v>0</v>
      </c>
      <c r="D104" t="s">
        <v>12</v>
      </c>
    </row>
    <row r="106" spans="1:35" x14ac:dyDescent="0.2">
      <c r="A106" t="s">
        <v>37</v>
      </c>
      <c r="B106" t="s">
        <v>8</v>
      </c>
      <c r="C106" t="s">
        <v>9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  <c r="U106">
        <v>2016</v>
      </c>
      <c r="V106">
        <v>2017</v>
      </c>
      <c r="W106">
        <v>2018</v>
      </c>
      <c r="X106">
        <v>2019</v>
      </c>
      <c r="Y106">
        <v>2020</v>
      </c>
      <c r="Z106">
        <v>2021</v>
      </c>
      <c r="AA106">
        <v>2022</v>
      </c>
      <c r="AB106">
        <v>2023</v>
      </c>
      <c r="AC106">
        <v>2024</v>
      </c>
      <c r="AD106">
        <v>2025</v>
      </c>
      <c r="AE106">
        <v>2026</v>
      </c>
      <c r="AF106">
        <v>2027</v>
      </c>
      <c r="AG106">
        <v>2028</v>
      </c>
      <c r="AH106">
        <v>2029</v>
      </c>
      <c r="AI106">
        <v>2030</v>
      </c>
    </row>
    <row r="107" spans="1:35" x14ac:dyDescent="0.2">
      <c r="A107" t="str">
        <f>'Population Definitions'!A2</f>
        <v>0-4</v>
      </c>
      <c r="B107" t="s">
        <v>10</v>
      </c>
      <c r="C107">
        <f>IF(SUMPRODUCT(--(E107:AI107&lt;&gt;""))=0,0,"N.A.")</f>
        <v>0</v>
      </c>
      <c r="D107" t="s">
        <v>12</v>
      </c>
    </row>
    <row r="108" spans="1:35" x14ac:dyDescent="0.2">
      <c r="A108" t="str">
        <f>'Population Definitions'!A3</f>
        <v>5-14</v>
      </c>
      <c r="B108" t="s">
        <v>10</v>
      </c>
      <c r="C108">
        <f>IF(SUMPRODUCT(--(E108:AI108&lt;&gt;""))=0,0,"N.A.")</f>
        <v>0</v>
      </c>
      <c r="D108" t="s">
        <v>12</v>
      </c>
    </row>
    <row r="109" spans="1:35" x14ac:dyDescent="0.2">
      <c r="A109" t="str">
        <f>'Population Definitions'!A4</f>
        <v>15-64</v>
      </c>
      <c r="B109" t="s">
        <v>10</v>
      </c>
      <c r="C109">
        <f>IF(SUMPRODUCT(--(E109:AI109&lt;&gt;""))=0,0,"N.A.")</f>
        <v>0</v>
      </c>
      <c r="D109" t="s">
        <v>12</v>
      </c>
    </row>
    <row r="110" spans="1:35" x14ac:dyDescent="0.2">
      <c r="A110" t="str">
        <f>'Population Definitions'!A5</f>
        <v>65+</v>
      </c>
      <c r="B110" t="s">
        <v>10</v>
      </c>
      <c r="C110">
        <f>IF(SUMPRODUCT(--(E110:AI110&lt;&gt;""))=0,0,"N.A.")</f>
        <v>0</v>
      </c>
      <c r="D110" t="s">
        <v>12</v>
      </c>
    </row>
    <row r="111" spans="1:35" x14ac:dyDescent="0.2">
      <c r="A111" t="str">
        <f>'Population Definitions'!A6</f>
        <v>Prisoners</v>
      </c>
      <c r="B111" t="s">
        <v>10</v>
      </c>
      <c r="C111">
        <f>IF(SUMPRODUCT(--(E111:AI111&lt;&gt;""))=0,0,"N.A.")</f>
        <v>0</v>
      </c>
      <c r="D111" t="s">
        <v>12</v>
      </c>
    </row>
    <row r="113" spans="1:35" x14ac:dyDescent="0.2">
      <c r="A113" t="s">
        <v>38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  <c r="U113">
        <v>2016</v>
      </c>
      <c r="V113">
        <v>2017</v>
      </c>
      <c r="W113">
        <v>2018</v>
      </c>
      <c r="X113">
        <v>2019</v>
      </c>
      <c r="Y113">
        <v>2020</v>
      </c>
      <c r="Z113">
        <v>2021</v>
      </c>
      <c r="AA113">
        <v>2022</v>
      </c>
      <c r="AB113">
        <v>2023</v>
      </c>
      <c r="AC113">
        <v>2024</v>
      </c>
      <c r="AD113">
        <v>2025</v>
      </c>
      <c r="AE113">
        <v>2026</v>
      </c>
      <c r="AF113">
        <v>2027</v>
      </c>
      <c r="AG113">
        <v>2028</v>
      </c>
      <c r="AH113">
        <v>2029</v>
      </c>
      <c r="AI113">
        <v>2030</v>
      </c>
    </row>
    <row r="114" spans="1:35" x14ac:dyDescent="0.2">
      <c r="A114" t="str">
        <f>'Population Definitions'!A2</f>
        <v>0-4</v>
      </c>
      <c r="B114" t="s">
        <v>10</v>
      </c>
      <c r="C114">
        <f>IF(SUMPRODUCT(--(E114:AI114&lt;&gt;""))=0,0,"N.A.")</f>
        <v>0</v>
      </c>
      <c r="D114" t="s">
        <v>12</v>
      </c>
    </row>
    <row r="115" spans="1:35" x14ac:dyDescent="0.2">
      <c r="A115" t="str">
        <f>'Population Definitions'!A3</f>
        <v>5-14</v>
      </c>
      <c r="B115" t="s">
        <v>10</v>
      </c>
      <c r="C115">
        <f>IF(SUMPRODUCT(--(E115:AI115&lt;&gt;""))=0,0,"N.A.")</f>
        <v>0</v>
      </c>
      <c r="D115" t="s">
        <v>12</v>
      </c>
    </row>
    <row r="116" spans="1:35" x14ac:dyDescent="0.2">
      <c r="A116" t="str">
        <f>'Population Definitions'!A4</f>
        <v>15-64</v>
      </c>
      <c r="B116" t="s">
        <v>10</v>
      </c>
      <c r="C116">
        <f>IF(SUMPRODUCT(--(E116:AI116&lt;&gt;""))=0,0,"N.A.")</f>
        <v>0</v>
      </c>
      <c r="D116" t="s">
        <v>12</v>
      </c>
    </row>
    <row r="117" spans="1:35" x14ac:dyDescent="0.2">
      <c r="A117" t="str">
        <f>'Population Definitions'!A5</f>
        <v>65+</v>
      </c>
      <c r="B117" t="s">
        <v>10</v>
      </c>
      <c r="C117">
        <f>IF(SUMPRODUCT(--(E117:AI117&lt;&gt;""))=0,0,"N.A.")</f>
        <v>0</v>
      </c>
      <c r="D117" t="s">
        <v>12</v>
      </c>
    </row>
    <row r="118" spans="1:35" x14ac:dyDescent="0.2">
      <c r="A118" t="str">
        <f>'Population Definitions'!A6</f>
        <v>Prisoners</v>
      </c>
      <c r="B118" t="s">
        <v>10</v>
      </c>
      <c r="C118">
        <f>IF(SUMPRODUCT(--(E118:AI118&lt;&gt;""))=0,0,"N.A.")</f>
        <v>0</v>
      </c>
      <c r="D118" t="s">
        <v>12</v>
      </c>
    </row>
    <row r="120" spans="1:35" x14ac:dyDescent="0.2">
      <c r="A120" t="s">
        <v>39</v>
      </c>
      <c r="B120" t="s">
        <v>8</v>
      </c>
      <c r="C120" t="s">
        <v>9</v>
      </c>
      <c r="E120">
        <v>2000</v>
      </c>
      <c r="F120">
        <v>2001</v>
      </c>
      <c r="G120">
        <v>2002</v>
      </c>
      <c r="H120">
        <v>2003</v>
      </c>
      <c r="I120">
        <v>2004</v>
      </c>
      <c r="J120">
        <v>2005</v>
      </c>
      <c r="K120">
        <v>2006</v>
      </c>
      <c r="L120">
        <v>2007</v>
      </c>
      <c r="M120">
        <v>2008</v>
      </c>
      <c r="N120">
        <v>2009</v>
      </c>
      <c r="O120">
        <v>2010</v>
      </c>
      <c r="P120">
        <v>2011</v>
      </c>
      <c r="Q120">
        <v>2012</v>
      </c>
      <c r="R120">
        <v>2013</v>
      </c>
      <c r="S120">
        <v>2014</v>
      </c>
      <c r="T120">
        <v>2015</v>
      </c>
      <c r="U120">
        <v>2016</v>
      </c>
      <c r="V120">
        <v>2017</v>
      </c>
      <c r="W120">
        <v>2018</v>
      </c>
      <c r="X120">
        <v>2019</v>
      </c>
      <c r="Y120">
        <v>2020</v>
      </c>
      <c r="Z120">
        <v>2021</v>
      </c>
      <c r="AA120">
        <v>2022</v>
      </c>
      <c r="AB120">
        <v>2023</v>
      </c>
      <c r="AC120">
        <v>2024</v>
      </c>
      <c r="AD120">
        <v>2025</v>
      </c>
      <c r="AE120">
        <v>2026</v>
      </c>
      <c r="AF120">
        <v>2027</v>
      </c>
      <c r="AG120">
        <v>2028</v>
      </c>
      <c r="AH120">
        <v>2029</v>
      </c>
      <c r="AI120">
        <v>2030</v>
      </c>
    </row>
    <row r="121" spans="1:35" x14ac:dyDescent="0.2">
      <c r="A121" t="str">
        <f>'Population Definitions'!A2</f>
        <v>0-4</v>
      </c>
      <c r="B121" t="s">
        <v>10</v>
      </c>
      <c r="C121">
        <f>IF(SUMPRODUCT(--(E121:AI121&lt;&gt;""))=0,0,"N.A.")</f>
        <v>0</v>
      </c>
      <c r="D121" t="s">
        <v>12</v>
      </c>
    </row>
    <row r="122" spans="1:35" x14ac:dyDescent="0.2">
      <c r="A122" t="str">
        <f>'Population Definitions'!A3</f>
        <v>5-14</v>
      </c>
      <c r="B122" t="s">
        <v>10</v>
      </c>
      <c r="C122">
        <f>IF(SUMPRODUCT(--(E122:AI122&lt;&gt;""))=0,0,"N.A.")</f>
        <v>0</v>
      </c>
      <c r="D122" t="s">
        <v>12</v>
      </c>
    </row>
    <row r="123" spans="1:35" x14ac:dyDescent="0.2">
      <c r="A123" t="str">
        <f>'Population Definitions'!A4</f>
        <v>15-64</v>
      </c>
      <c r="B123" t="s">
        <v>10</v>
      </c>
      <c r="C123">
        <f>IF(SUMPRODUCT(--(E123:AI123&lt;&gt;""))=0,0,"N.A.")</f>
        <v>0</v>
      </c>
      <c r="D123" t="s">
        <v>12</v>
      </c>
    </row>
    <row r="124" spans="1:35" x14ac:dyDescent="0.2">
      <c r="A124" t="str">
        <f>'Population Definitions'!A5</f>
        <v>65+</v>
      </c>
      <c r="B124" t="s">
        <v>10</v>
      </c>
      <c r="C124">
        <f>IF(SUMPRODUCT(--(E124:AI124&lt;&gt;""))=0,0,"N.A.")</f>
        <v>0</v>
      </c>
      <c r="D124" t="s">
        <v>12</v>
      </c>
    </row>
    <row r="125" spans="1:35" x14ac:dyDescent="0.2">
      <c r="A125" t="str">
        <f>'Population Definitions'!A6</f>
        <v>Prisoners</v>
      </c>
      <c r="B125" t="s">
        <v>10</v>
      </c>
      <c r="C125">
        <f>IF(SUMPRODUCT(--(E125:AI125&lt;&gt;""))=0,0,"N.A.")</f>
        <v>0</v>
      </c>
      <c r="D125" t="s">
        <v>12</v>
      </c>
    </row>
    <row r="127" spans="1:35" x14ac:dyDescent="0.2">
      <c r="A127" t="s">
        <v>40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 x14ac:dyDescent="0.2">
      <c r="A128" t="str">
        <f>'Population Definitions'!A2</f>
        <v>0-4</v>
      </c>
      <c r="B128" t="s">
        <v>10</v>
      </c>
      <c r="C128">
        <v>0.01</v>
      </c>
      <c r="D128" t="s">
        <v>12</v>
      </c>
    </row>
    <row r="129" spans="1:35" x14ac:dyDescent="0.2">
      <c r="A129" t="str">
        <f>'Population Definitions'!A3</f>
        <v>5-14</v>
      </c>
      <c r="B129" t="s">
        <v>10</v>
      </c>
      <c r="C129">
        <v>0.01</v>
      </c>
      <c r="D129" t="s">
        <v>12</v>
      </c>
    </row>
    <row r="130" spans="1:35" x14ac:dyDescent="0.2">
      <c r="A130" t="str">
        <f>'Population Definitions'!A4</f>
        <v>15-64</v>
      </c>
      <c r="B130" t="s">
        <v>10</v>
      </c>
      <c r="C130">
        <v>0.01</v>
      </c>
      <c r="D130" t="s">
        <v>12</v>
      </c>
    </row>
    <row r="131" spans="1:35" x14ac:dyDescent="0.2">
      <c r="A131" t="str">
        <f>'Population Definitions'!A5</f>
        <v>65+</v>
      </c>
      <c r="B131" t="s">
        <v>10</v>
      </c>
      <c r="C131">
        <v>0.01</v>
      </c>
      <c r="D131" t="s">
        <v>12</v>
      </c>
    </row>
    <row r="132" spans="1:35" x14ac:dyDescent="0.2">
      <c r="A132" t="str">
        <f>'Population Definitions'!A6</f>
        <v>Prisoners</v>
      </c>
      <c r="B132" t="s">
        <v>10</v>
      </c>
      <c r="C132">
        <v>0.01</v>
      </c>
      <c r="D132" t="s">
        <v>12</v>
      </c>
    </row>
    <row r="134" spans="1:35" x14ac:dyDescent="0.2">
      <c r="A134" t="s">
        <v>41</v>
      </c>
      <c r="B134" t="s">
        <v>8</v>
      </c>
      <c r="C134" t="s">
        <v>9</v>
      </c>
      <c r="E134">
        <v>2000</v>
      </c>
      <c r="F134">
        <v>2001</v>
      </c>
      <c r="G134">
        <v>2002</v>
      </c>
      <c r="H134">
        <v>2003</v>
      </c>
      <c r="I134">
        <v>2004</v>
      </c>
      <c r="J134">
        <v>2005</v>
      </c>
      <c r="K134">
        <v>2006</v>
      </c>
      <c r="L134">
        <v>2007</v>
      </c>
      <c r="M134">
        <v>2008</v>
      </c>
      <c r="N134">
        <v>2009</v>
      </c>
      <c r="O134">
        <v>2010</v>
      </c>
      <c r="P134">
        <v>2011</v>
      </c>
      <c r="Q134">
        <v>2012</v>
      </c>
      <c r="R134">
        <v>2013</v>
      </c>
      <c r="S134">
        <v>2014</v>
      </c>
      <c r="T134">
        <v>2015</v>
      </c>
      <c r="U134">
        <v>2016</v>
      </c>
      <c r="V134">
        <v>2017</v>
      </c>
      <c r="W134">
        <v>2018</v>
      </c>
      <c r="X134">
        <v>2019</v>
      </c>
      <c r="Y134">
        <v>2020</v>
      </c>
      <c r="Z134">
        <v>2021</v>
      </c>
      <c r="AA134">
        <v>2022</v>
      </c>
      <c r="AB134">
        <v>2023</v>
      </c>
      <c r="AC134">
        <v>2024</v>
      </c>
      <c r="AD134">
        <v>2025</v>
      </c>
      <c r="AE134">
        <v>2026</v>
      </c>
      <c r="AF134">
        <v>2027</v>
      </c>
      <c r="AG134">
        <v>2028</v>
      </c>
      <c r="AH134">
        <v>2029</v>
      </c>
      <c r="AI134">
        <v>2030</v>
      </c>
    </row>
    <row r="135" spans="1:35" x14ac:dyDescent="0.2">
      <c r="A135" t="str">
        <f>'Population Definitions'!A2</f>
        <v>0-4</v>
      </c>
      <c r="B135" t="s">
        <v>10</v>
      </c>
      <c r="C135">
        <f>IF(SUMPRODUCT(--(E135:AI135&lt;&gt;""))=0,0,"N.A.")</f>
        <v>0</v>
      </c>
      <c r="D135" t="s">
        <v>12</v>
      </c>
    </row>
    <row r="136" spans="1:35" x14ac:dyDescent="0.2">
      <c r="A136" t="str">
        <f>'Population Definitions'!A3</f>
        <v>5-14</v>
      </c>
      <c r="B136" t="s">
        <v>10</v>
      </c>
      <c r="C136">
        <f>IF(SUMPRODUCT(--(E136:AI136&lt;&gt;""))=0,0,"N.A.")</f>
        <v>0</v>
      </c>
      <c r="D136" t="s">
        <v>12</v>
      </c>
    </row>
    <row r="137" spans="1:35" x14ac:dyDescent="0.2">
      <c r="A137" t="str">
        <f>'Population Definitions'!A4</f>
        <v>15-64</v>
      </c>
      <c r="B137" t="s">
        <v>10</v>
      </c>
      <c r="C137">
        <f>IF(SUMPRODUCT(--(E137:AI137&lt;&gt;""))=0,0,"N.A.")</f>
        <v>0</v>
      </c>
      <c r="D137" t="s">
        <v>12</v>
      </c>
    </row>
    <row r="138" spans="1:35" x14ac:dyDescent="0.2">
      <c r="A138" t="str">
        <f>'Population Definitions'!A5</f>
        <v>65+</v>
      </c>
      <c r="B138" t="s">
        <v>10</v>
      </c>
      <c r="C138">
        <f>IF(SUMPRODUCT(--(E138:AI138&lt;&gt;""))=0,0,"N.A.")</f>
        <v>0</v>
      </c>
      <c r="D138" t="s">
        <v>12</v>
      </c>
    </row>
    <row r="139" spans="1:35" x14ac:dyDescent="0.2">
      <c r="A139" t="str">
        <f>'Population Definitions'!A6</f>
        <v>Prisoners</v>
      </c>
      <c r="B139" t="s">
        <v>10</v>
      </c>
      <c r="C139">
        <f>IF(SUMPRODUCT(--(E139:AI139&lt;&gt;""))=0,0,"N.A.")</f>
        <v>0</v>
      </c>
      <c r="D139" t="s">
        <v>12</v>
      </c>
    </row>
    <row r="141" spans="1:35" x14ac:dyDescent="0.2">
      <c r="A141" t="s">
        <v>42</v>
      </c>
      <c r="B141" t="s">
        <v>8</v>
      </c>
      <c r="C141" t="s">
        <v>9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  <c r="Y141">
        <v>2020</v>
      </c>
      <c r="Z141">
        <v>2021</v>
      </c>
      <c r="AA141">
        <v>2022</v>
      </c>
      <c r="AB141">
        <v>2023</v>
      </c>
      <c r="AC141">
        <v>2024</v>
      </c>
      <c r="AD141">
        <v>2025</v>
      </c>
      <c r="AE141">
        <v>2026</v>
      </c>
      <c r="AF141">
        <v>2027</v>
      </c>
      <c r="AG141">
        <v>2028</v>
      </c>
      <c r="AH141">
        <v>2029</v>
      </c>
      <c r="AI141">
        <v>2030</v>
      </c>
    </row>
    <row r="142" spans="1:35" x14ac:dyDescent="0.2">
      <c r="A142" t="str">
        <f>'Population Definitions'!A2</f>
        <v>0-4</v>
      </c>
      <c r="B142" t="s">
        <v>10</v>
      </c>
      <c r="C142">
        <f>IF(SUMPRODUCT(--(E142:AI142&lt;&gt;""))=0,0,"N.A.")</f>
        <v>0</v>
      </c>
      <c r="D142" t="s">
        <v>12</v>
      </c>
    </row>
    <row r="143" spans="1:35" x14ac:dyDescent="0.2">
      <c r="A143" t="str">
        <f>'Population Definitions'!A3</f>
        <v>5-14</v>
      </c>
      <c r="B143" t="s">
        <v>10</v>
      </c>
      <c r="C143">
        <f>IF(SUMPRODUCT(--(E143:AI143&lt;&gt;""))=0,0,"N.A.")</f>
        <v>0</v>
      </c>
      <c r="D143" t="s">
        <v>12</v>
      </c>
    </row>
    <row r="144" spans="1:35" x14ac:dyDescent="0.2">
      <c r="A144" t="str">
        <f>'Population Definitions'!A4</f>
        <v>15-64</v>
      </c>
      <c r="B144" t="s">
        <v>10</v>
      </c>
      <c r="C144">
        <f>IF(SUMPRODUCT(--(E144:AI144&lt;&gt;""))=0,0,"N.A.")</f>
        <v>0</v>
      </c>
      <c r="D144" t="s">
        <v>12</v>
      </c>
    </row>
    <row r="145" spans="1:35" x14ac:dyDescent="0.2">
      <c r="A145" t="str">
        <f>'Population Definitions'!A5</f>
        <v>65+</v>
      </c>
      <c r="B145" t="s">
        <v>10</v>
      </c>
      <c r="C145">
        <f>IF(SUMPRODUCT(--(E145:AI145&lt;&gt;""))=0,0,"N.A.")</f>
        <v>0</v>
      </c>
      <c r="D145" t="s">
        <v>12</v>
      </c>
    </row>
    <row r="146" spans="1:35" x14ac:dyDescent="0.2">
      <c r="A146" t="str">
        <f>'Population Definitions'!A6</f>
        <v>Prisoners</v>
      </c>
      <c r="B146" t="s">
        <v>10</v>
      </c>
      <c r="C146">
        <f>IF(SUMPRODUCT(--(E146:AI146&lt;&gt;""))=0,0,"N.A.")</f>
        <v>0</v>
      </c>
      <c r="D146" t="s">
        <v>12</v>
      </c>
    </row>
    <row r="148" spans="1:35" x14ac:dyDescent="0.2">
      <c r="A148" t="s">
        <v>43</v>
      </c>
      <c r="B148" t="s">
        <v>8</v>
      </c>
      <c r="C148" t="s">
        <v>9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  <c r="W148">
        <v>2018</v>
      </c>
      <c r="X148">
        <v>2019</v>
      </c>
      <c r="Y148">
        <v>2020</v>
      </c>
      <c r="Z148">
        <v>2021</v>
      </c>
      <c r="AA148">
        <v>2022</v>
      </c>
      <c r="AB148">
        <v>2023</v>
      </c>
      <c r="AC148">
        <v>2024</v>
      </c>
      <c r="AD148">
        <v>2025</v>
      </c>
      <c r="AE148">
        <v>2026</v>
      </c>
      <c r="AF148">
        <v>2027</v>
      </c>
      <c r="AG148">
        <v>2028</v>
      </c>
      <c r="AH148">
        <v>2029</v>
      </c>
      <c r="AI148">
        <v>2030</v>
      </c>
    </row>
    <row r="149" spans="1:35" x14ac:dyDescent="0.2">
      <c r="A149" t="str">
        <f>'Population Definitions'!A2</f>
        <v>0-4</v>
      </c>
      <c r="B149" t="s">
        <v>10</v>
      </c>
      <c r="C149">
        <f>IF(SUMPRODUCT(--(E149:AI149&lt;&gt;""))=0,0,"N.A.")</f>
        <v>0</v>
      </c>
      <c r="D149" t="s">
        <v>12</v>
      </c>
    </row>
    <row r="150" spans="1:35" x14ac:dyDescent="0.2">
      <c r="A150" t="str">
        <f>'Population Definitions'!A3</f>
        <v>5-14</v>
      </c>
      <c r="B150" t="s">
        <v>10</v>
      </c>
      <c r="C150">
        <f>IF(SUMPRODUCT(--(E150:AI150&lt;&gt;""))=0,0,"N.A.")</f>
        <v>0</v>
      </c>
      <c r="D150" t="s">
        <v>12</v>
      </c>
    </row>
    <row r="151" spans="1:35" x14ac:dyDescent="0.2">
      <c r="A151" t="str">
        <f>'Population Definitions'!A4</f>
        <v>15-64</v>
      </c>
      <c r="B151" t="s">
        <v>10</v>
      </c>
      <c r="C151">
        <f>IF(SUMPRODUCT(--(E151:AI151&lt;&gt;""))=0,0,"N.A.")</f>
        <v>0</v>
      </c>
      <c r="D151" t="s">
        <v>12</v>
      </c>
    </row>
    <row r="152" spans="1:35" x14ac:dyDescent="0.2">
      <c r="A152" t="str">
        <f>'Population Definitions'!A5</f>
        <v>65+</v>
      </c>
      <c r="B152" t="s">
        <v>10</v>
      </c>
      <c r="C152">
        <f>IF(SUMPRODUCT(--(E152:AI152&lt;&gt;""))=0,0,"N.A.")</f>
        <v>0</v>
      </c>
      <c r="D152" t="s">
        <v>12</v>
      </c>
    </row>
    <row r="153" spans="1:35" x14ac:dyDescent="0.2">
      <c r="A153" t="str">
        <f>'Population Definitions'!A6</f>
        <v>Prisoners</v>
      </c>
      <c r="B153" t="s">
        <v>10</v>
      </c>
      <c r="C153">
        <f>IF(SUMPRODUCT(--(E153:AI153&lt;&gt;""))=0,0,"N.A.")</f>
        <v>0</v>
      </c>
      <c r="D153" t="s">
        <v>12</v>
      </c>
    </row>
    <row r="155" spans="1:35" x14ac:dyDescent="0.2">
      <c r="A155" t="s">
        <v>44</v>
      </c>
      <c r="B155" t="s">
        <v>8</v>
      </c>
      <c r="C155" t="s">
        <v>9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  <c r="W155">
        <v>2018</v>
      </c>
      <c r="X155">
        <v>2019</v>
      </c>
      <c r="Y155">
        <v>2020</v>
      </c>
      <c r="Z155">
        <v>2021</v>
      </c>
      <c r="AA155">
        <v>2022</v>
      </c>
      <c r="AB155">
        <v>2023</v>
      </c>
      <c r="AC155">
        <v>2024</v>
      </c>
      <c r="AD155">
        <v>2025</v>
      </c>
      <c r="AE155">
        <v>2026</v>
      </c>
      <c r="AF155">
        <v>2027</v>
      </c>
      <c r="AG155">
        <v>2028</v>
      </c>
      <c r="AH155">
        <v>2029</v>
      </c>
      <c r="AI155">
        <v>2030</v>
      </c>
    </row>
    <row r="156" spans="1:35" x14ac:dyDescent="0.2">
      <c r="A156" t="str">
        <f>'Population Definitions'!A2</f>
        <v>0-4</v>
      </c>
      <c r="B156" t="s">
        <v>10</v>
      </c>
      <c r="C156">
        <f>IF(SUMPRODUCT(--(E156:AI156&lt;&gt;""))=0,0,"N.A.")</f>
        <v>0</v>
      </c>
      <c r="D156" t="s">
        <v>12</v>
      </c>
    </row>
    <row r="157" spans="1:35" x14ac:dyDescent="0.2">
      <c r="A157" t="str">
        <f>'Population Definitions'!A3</f>
        <v>5-14</v>
      </c>
      <c r="B157" t="s">
        <v>10</v>
      </c>
      <c r="C157">
        <f>IF(SUMPRODUCT(--(E157:AI157&lt;&gt;""))=0,0,"N.A.")</f>
        <v>0</v>
      </c>
      <c r="D157" t="s">
        <v>12</v>
      </c>
    </row>
    <row r="158" spans="1:35" x14ac:dyDescent="0.2">
      <c r="A158" t="str">
        <f>'Population Definitions'!A4</f>
        <v>15-64</v>
      </c>
      <c r="B158" t="s">
        <v>10</v>
      </c>
      <c r="C158">
        <f>IF(SUMPRODUCT(--(E158:AI158&lt;&gt;""))=0,0,"N.A.")</f>
        <v>0</v>
      </c>
      <c r="D158" t="s">
        <v>12</v>
      </c>
    </row>
    <row r="159" spans="1:35" x14ac:dyDescent="0.2">
      <c r="A159" t="str">
        <f>'Population Definitions'!A5</f>
        <v>65+</v>
      </c>
      <c r="B159" t="s">
        <v>10</v>
      </c>
      <c r="C159">
        <f>IF(SUMPRODUCT(--(E159:AI159&lt;&gt;""))=0,0,"N.A.")</f>
        <v>0</v>
      </c>
      <c r="D159" t="s">
        <v>12</v>
      </c>
    </row>
    <row r="160" spans="1:35" x14ac:dyDescent="0.2">
      <c r="A160" t="str">
        <f>'Population Definitions'!A6</f>
        <v>Prisoners</v>
      </c>
      <c r="B160" t="s">
        <v>10</v>
      </c>
      <c r="C160">
        <f>IF(SUMPRODUCT(--(E160:AI160&lt;&gt;""))=0,0,"N.A.")</f>
        <v>0</v>
      </c>
      <c r="D160" t="s">
        <v>12</v>
      </c>
    </row>
    <row r="162" spans="1:35" x14ac:dyDescent="0.2">
      <c r="A162" t="s">
        <v>45</v>
      </c>
      <c r="B162" t="s">
        <v>8</v>
      </c>
      <c r="C162" t="s">
        <v>9</v>
      </c>
      <c r="E162">
        <v>2000</v>
      </c>
      <c r="F162">
        <v>2001</v>
      </c>
      <c r="G162">
        <v>2002</v>
      </c>
      <c r="H162">
        <v>2003</v>
      </c>
      <c r="I162">
        <v>2004</v>
      </c>
      <c r="J162">
        <v>2005</v>
      </c>
      <c r="K162">
        <v>2006</v>
      </c>
      <c r="L162">
        <v>2007</v>
      </c>
      <c r="M162">
        <v>2008</v>
      </c>
      <c r="N162">
        <v>2009</v>
      </c>
      <c r="O162">
        <v>2010</v>
      </c>
      <c r="P162">
        <v>2011</v>
      </c>
      <c r="Q162">
        <v>2012</v>
      </c>
      <c r="R162">
        <v>2013</v>
      </c>
      <c r="S162">
        <v>2014</v>
      </c>
      <c r="T162">
        <v>2015</v>
      </c>
      <c r="U162">
        <v>2016</v>
      </c>
      <c r="V162">
        <v>2017</v>
      </c>
      <c r="W162">
        <v>2018</v>
      </c>
      <c r="X162">
        <v>2019</v>
      </c>
      <c r="Y162">
        <v>2020</v>
      </c>
      <c r="Z162">
        <v>2021</v>
      </c>
      <c r="AA162">
        <v>2022</v>
      </c>
      <c r="AB162">
        <v>2023</v>
      </c>
      <c r="AC162">
        <v>2024</v>
      </c>
      <c r="AD162">
        <v>2025</v>
      </c>
      <c r="AE162">
        <v>2026</v>
      </c>
      <c r="AF162">
        <v>2027</v>
      </c>
      <c r="AG162">
        <v>2028</v>
      </c>
      <c r="AH162">
        <v>2029</v>
      </c>
      <c r="AI162">
        <v>2030</v>
      </c>
    </row>
    <row r="163" spans="1:35" x14ac:dyDescent="0.2">
      <c r="A163" t="str">
        <f>'Population Definitions'!A2</f>
        <v>0-4</v>
      </c>
      <c r="B163" t="s">
        <v>10</v>
      </c>
      <c r="C163">
        <f>IF(SUMPRODUCT(--(E163:AI163&lt;&gt;""))=0,0,"N.A.")</f>
        <v>0</v>
      </c>
      <c r="D163" t="s">
        <v>12</v>
      </c>
    </row>
    <row r="164" spans="1:35" x14ac:dyDescent="0.2">
      <c r="A164" t="str">
        <f>'Population Definitions'!A3</f>
        <v>5-14</v>
      </c>
      <c r="B164" t="s">
        <v>10</v>
      </c>
      <c r="C164">
        <f>IF(SUMPRODUCT(--(E164:AI164&lt;&gt;""))=0,0,"N.A.")</f>
        <v>0</v>
      </c>
      <c r="D164" t="s">
        <v>12</v>
      </c>
    </row>
    <row r="165" spans="1:35" x14ac:dyDescent="0.2">
      <c r="A165" t="str">
        <f>'Population Definitions'!A4</f>
        <v>15-64</v>
      </c>
      <c r="B165" t="s">
        <v>10</v>
      </c>
      <c r="C165">
        <f>IF(SUMPRODUCT(--(E165:AI165&lt;&gt;""))=0,0,"N.A.")</f>
        <v>0</v>
      </c>
      <c r="D165" t="s">
        <v>12</v>
      </c>
    </row>
    <row r="166" spans="1:35" x14ac:dyDescent="0.2">
      <c r="A166" t="str">
        <f>'Population Definitions'!A5</f>
        <v>65+</v>
      </c>
      <c r="B166" t="s">
        <v>10</v>
      </c>
      <c r="C166">
        <f>IF(SUMPRODUCT(--(E166:AI166&lt;&gt;""))=0,0,"N.A.")</f>
        <v>0</v>
      </c>
      <c r="D166" t="s">
        <v>12</v>
      </c>
    </row>
    <row r="167" spans="1:35" x14ac:dyDescent="0.2">
      <c r="A167" t="str">
        <f>'Population Definitions'!A6</f>
        <v>Prisoners</v>
      </c>
      <c r="B167" t="s">
        <v>10</v>
      </c>
      <c r="C167">
        <f>IF(SUMPRODUCT(--(E167:AI167&lt;&gt;""))=0,0,"N.A.")</f>
        <v>0</v>
      </c>
      <c r="D167" t="s">
        <v>12</v>
      </c>
    </row>
    <row r="169" spans="1:35" x14ac:dyDescent="0.2">
      <c r="A169" t="s">
        <v>46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2">
      <c r="A170" t="str">
        <f>'Population Definitions'!A2</f>
        <v>0-4</v>
      </c>
      <c r="B170" t="s">
        <v>10</v>
      </c>
      <c r="C170">
        <f>IF(SUMPRODUCT(--(E170:AI170&lt;&gt;""))=0,0,"N.A.")</f>
        <v>0</v>
      </c>
      <c r="D170" t="s">
        <v>12</v>
      </c>
    </row>
    <row r="171" spans="1:35" x14ac:dyDescent="0.2">
      <c r="A171" t="str">
        <f>'Population Definitions'!A3</f>
        <v>5-14</v>
      </c>
      <c r="B171" t="s">
        <v>10</v>
      </c>
      <c r="C171">
        <f>IF(SUMPRODUCT(--(E171:AI171&lt;&gt;""))=0,0,"N.A.")</f>
        <v>0</v>
      </c>
      <c r="D171" t="s">
        <v>12</v>
      </c>
    </row>
    <row r="172" spans="1:35" x14ac:dyDescent="0.2">
      <c r="A172" t="str">
        <f>'Population Definitions'!A4</f>
        <v>15-64</v>
      </c>
      <c r="B172" t="s">
        <v>10</v>
      </c>
      <c r="C172">
        <f>IF(SUMPRODUCT(--(E172:AI172&lt;&gt;""))=0,0,"N.A.")</f>
        <v>0</v>
      </c>
      <c r="D172" t="s">
        <v>12</v>
      </c>
    </row>
    <row r="173" spans="1:35" x14ac:dyDescent="0.2">
      <c r="A173" t="str">
        <f>'Population Definitions'!A5</f>
        <v>65+</v>
      </c>
      <c r="B173" t="s">
        <v>10</v>
      </c>
      <c r="C173">
        <f>IF(SUMPRODUCT(--(E173:AI173&lt;&gt;""))=0,0,"N.A.")</f>
        <v>0</v>
      </c>
      <c r="D173" t="s">
        <v>12</v>
      </c>
    </row>
    <row r="174" spans="1:35" x14ac:dyDescent="0.2">
      <c r="A174" t="str">
        <f>'Population Definitions'!A6</f>
        <v>Prisoners</v>
      </c>
      <c r="B174" t="s">
        <v>10</v>
      </c>
      <c r="C174">
        <f>IF(SUMPRODUCT(--(E174:AI174&lt;&gt;""))=0,0,"N.A.")</f>
        <v>0</v>
      </c>
      <c r="D174" t="s">
        <v>12</v>
      </c>
    </row>
    <row r="176" spans="1:35" x14ac:dyDescent="0.2">
      <c r="A176" t="s">
        <v>47</v>
      </c>
      <c r="B176" t="s">
        <v>8</v>
      </c>
      <c r="C176" t="s">
        <v>9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  <c r="U176">
        <v>2016</v>
      </c>
      <c r="V176">
        <v>2017</v>
      </c>
      <c r="W176">
        <v>2018</v>
      </c>
      <c r="X176">
        <v>2019</v>
      </c>
      <c r="Y176">
        <v>2020</v>
      </c>
      <c r="Z176">
        <v>2021</v>
      </c>
      <c r="AA176">
        <v>2022</v>
      </c>
      <c r="AB176">
        <v>2023</v>
      </c>
      <c r="AC176">
        <v>2024</v>
      </c>
      <c r="AD176">
        <v>2025</v>
      </c>
      <c r="AE176">
        <v>2026</v>
      </c>
      <c r="AF176">
        <v>2027</v>
      </c>
      <c r="AG176">
        <v>2028</v>
      </c>
      <c r="AH176">
        <v>2029</v>
      </c>
      <c r="AI176">
        <v>2030</v>
      </c>
    </row>
    <row r="177" spans="1:35" x14ac:dyDescent="0.2">
      <c r="A177" t="str">
        <f>'Population Definitions'!A2</f>
        <v>0-4</v>
      </c>
      <c r="B177" t="s">
        <v>10</v>
      </c>
      <c r="C177">
        <f>IF(SUMPRODUCT(--(E177:AI177&lt;&gt;""))=0,0,"N.A.")</f>
        <v>0</v>
      </c>
      <c r="D177" t="s">
        <v>12</v>
      </c>
    </row>
    <row r="178" spans="1:35" x14ac:dyDescent="0.2">
      <c r="A178" t="str">
        <f>'Population Definitions'!A3</f>
        <v>5-14</v>
      </c>
      <c r="B178" t="s">
        <v>10</v>
      </c>
      <c r="C178">
        <f>IF(SUMPRODUCT(--(E178:AI178&lt;&gt;""))=0,0,"N.A.")</f>
        <v>0</v>
      </c>
      <c r="D178" t="s">
        <v>12</v>
      </c>
    </row>
    <row r="179" spans="1:35" x14ac:dyDescent="0.2">
      <c r="A179" t="str">
        <f>'Population Definitions'!A4</f>
        <v>15-64</v>
      </c>
      <c r="B179" t="s">
        <v>10</v>
      </c>
      <c r="C179">
        <f>IF(SUMPRODUCT(--(E179:AI179&lt;&gt;""))=0,0,"N.A.")</f>
        <v>0</v>
      </c>
      <c r="D179" t="s">
        <v>12</v>
      </c>
    </row>
    <row r="180" spans="1:35" x14ac:dyDescent="0.2">
      <c r="A180" t="str">
        <f>'Population Definitions'!A5</f>
        <v>65+</v>
      </c>
      <c r="B180" t="s">
        <v>10</v>
      </c>
      <c r="C180">
        <f>IF(SUMPRODUCT(--(E180:AI180&lt;&gt;""))=0,0,"N.A.")</f>
        <v>0</v>
      </c>
      <c r="D180" t="s">
        <v>12</v>
      </c>
    </row>
    <row r="181" spans="1:35" x14ac:dyDescent="0.2">
      <c r="A181" t="str">
        <f>'Population Definitions'!A6</f>
        <v>Prisoners</v>
      </c>
      <c r="B181" t="s">
        <v>10</v>
      </c>
      <c r="C181">
        <f>IF(SUMPRODUCT(--(E181:AI181&lt;&gt;""))=0,0,"N.A.")</f>
        <v>0</v>
      </c>
      <c r="D181" t="s">
        <v>12</v>
      </c>
    </row>
    <row r="183" spans="1:35" x14ac:dyDescent="0.2">
      <c r="A183" t="s">
        <v>48</v>
      </c>
      <c r="B183" t="s">
        <v>8</v>
      </c>
      <c r="C183" t="s">
        <v>9</v>
      </c>
      <c r="E183">
        <v>2000</v>
      </c>
      <c r="F183">
        <v>2001</v>
      </c>
      <c r="G183">
        <v>2002</v>
      </c>
      <c r="H183">
        <v>2003</v>
      </c>
      <c r="I183">
        <v>2004</v>
      </c>
      <c r="J183">
        <v>2005</v>
      </c>
      <c r="K183">
        <v>2006</v>
      </c>
      <c r="L183">
        <v>2007</v>
      </c>
      <c r="M183">
        <v>2008</v>
      </c>
      <c r="N183">
        <v>2009</v>
      </c>
      <c r="O183">
        <v>2010</v>
      </c>
      <c r="P183">
        <v>2011</v>
      </c>
      <c r="Q183">
        <v>2012</v>
      </c>
      <c r="R183">
        <v>2013</v>
      </c>
      <c r="S183">
        <v>2014</v>
      </c>
      <c r="T183">
        <v>2015</v>
      </c>
      <c r="U183">
        <v>2016</v>
      </c>
      <c r="V183">
        <v>2017</v>
      </c>
      <c r="W183">
        <v>2018</v>
      </c>
      <c r="X183">
        <v>2019</v>
      </c>
      <c r="Y183">
        <v>2020</v>
      </c>
      <c r="Z183">
        <v>2021</v>
      </c>
      <c r="AA183">
        <v>2022</v>
      </c>
      <c r="AB183">
        <v>2023</v>
      </c>
      <c r="AC183">
        <v>2024</v>
      </c>
      <c r="AD183">
        <v>2025</v>
      </c>
      <c r="AE183">
        <v>2026</v>
      </c>
      <c r="AF183">
        <v>2027</v>
      </c>
      <c r="AG183">
        <v>2028</v>
      </c>
      <c r="AH183">
        <v>2029</v>
      </c>
      <c r="AI183">
        <v>2030</v>
      </c>
    </row>
    <row r="184" spans="1:35" x14ac:dyDescent="0.2">
      <c r="A184" t="str">
        <f>'Population Definitions'!A2</f>
        <v>0-4</v>
      </c>
      <c r="B184" t="s">
        <v>10</v>
      </c>
      <c r="C184">
        <f>IF(SUMPRODUCT(--(E184:AI184&lt;&gt;""))=0,0,"N.A.")</f>
        <v>0</v>
      </c>
      <c r="D184" t="s">
        <v>12</v>
      </c>
    </row>
    <row r="185" spans="1:35" x14ac:dyDescent="0.2">
      <c r="A185" t="str">
        <f>'Population Definitions'!A3</f>
        <v>5-14</v>
      </c>
      <c r="B185" t="s">
        <v>10</v>
      </c>
      <c r="C185">
        <f>IF(SUMPRODUCT(--(E185:AI185&lt;&gt;""))=0,0,"N.A.")</f>
        <v>0</v>
      </c>
      <c r="D185" t="s">
        <v>12</v>
      </c>
    </row>
    <row r="186" spans="1:35" x14ac:dyDescent="0.2">
      <c r="A186" t="str">
        <f>'Population Definitions'!A4</f>
        <v>15-64</v>
      </c>
      <c r="B186" t="s">
        <v>10</v>
      </c>
      <c r="C186">
        <f>IF(SUMPRODUCT(--(E186:AI186&lt;&gt;""))=0,0,"N.A.")</f>
        <v>0</v>
      </c>
      <c r="D186" t="s">
        <v>12</v>
      </c>
    </row>
    <row r="187" spans="1:35" x14ac:dyDescent="0.2">
      <c r="A187" t="str">
        <f>'Population Definitions'!A5</f>
        <v>65+</v>
      </c>
      <c r="B187" t="s">
        <v>10</v>
      </c>
      <c r="C187">
        <f>IF(SUMPRODUCT(--(E187:AI187&lt;&gt;""))=0,0,"N.A.")</f>
        <v>0</v>
      </c>
      <c r="D187" t="s">
        <v>12</v>
      </c>
    </row>
    <row r="188" spans="1:35" x14ac:dyDescent="0.2">
      <c r="A188" t="str">
        <f>'Population Definitions'!A6</f>
        <v>Prisoners</v>
      </c>
      <c r="B188" t="s">
        <v>10</v>
      </c>
      <c r="C188">
        <f>IF(SUMPRODUCT(--(E188:AI188&lt;&gt;""))=0,0,"N.A.")</f>
        <v>0</v>
      </c>
      <c r="D188" t="s">
        <v>12</v>
      </c>
    </row>
    <row r="190" spans="1:35" x14ac:dyDescent="0.2">
      <c r="A190" t="s">
        <v>49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  <c r="U190">
        <v>2016</v>
      </c>
      <c r="V190">
        <v>2017</v>
      </c>
      <c r="W190">
        <v>2018</v>
      </c>
      <c r="X190">
        <v>2019</v>
      </c>
      <c r="Y190">
        <v>2020</v>
      </c>
      <c r="Z190">
        <v>2021</v>
      </c>
      <c r="AA190">
        <v>2022</v>
      </c>
      <c r="AB190">
        <v>2023</v>
      </c>
      <c r="AC190">
        <v>2024</v>
      </c>
      <c r="AD190">
        <v>2025</v>
      </c>
      <c r="AE190">
        <v>2026</v>
      </c>
      <c r="AF190">
        <v>2027</v>
      </c>
      <c r="AG190">
        <v>2028</v>
      </c>
      <c r="AH190">
        <v>2029</v>
      </c>
      <c r="AI190">
        <v>2030</v>
      </c>
    </row>
    <row r="191" spans="1:35" x14ac:dyDescent="0.2">
      <c r="A191" t="str">
        <f>'Population Definitions'!A2</f>
        <v>0-4</v>
      </c>
      <c r="B191" t="s">
        <v>10</v>
      </c>
      <c r="C191">
        <f>IF(SUMPRODUCT(--(E191:AI191&lt;&gt;""))=0,0.5,"N.A.")</f>
        <v>0.5</v>
      </c>
      <c r="D191" t="s">
        <v>12</v>
      </c>
    </row>
    <row r="192" spans="1:35" x14ac:dyDescent="0.2">
      <c r="A192" t="str">
        <f>'Population Definitions'!A3</f>
        <v>5-14</v>
      </c>
      <c r="B192" t="s">
        <v>10</v>
      </c>
      <c r="C192">
        <f>IF(SUMPRODUCT(--(E192:AI192&lt;&gt;""))=0,0.5,"N.A.")</f>
        <v>0.5</v>
      </c>
      <c r="D192" t="s">
        <v>12</v>
      </c>
    </row>
    <row r="193" spans="1:35" x14ac:dyDescent="0.2">
      <c r="A193" t="str">
        <f>'Population Definitions'!A4</f>
        <v>15-64</v>
      </c>
      <c r="B193" t="s">
        <v>10</v>
      </c>
      <c r="C193">
        <f>IF(SUMPRODUCT(--(E193:AI193&lt;&gt;""))=0,0.5,"N.A.")</f>
        <v>0.5</v>
      </c>
      <c r="D193" t="s">
        <v>12</v>
      </c>
    </row>
    <row r="194" spans="1:35" x14ac:dyDescent="0.2">
      <c r="A194" t="str">
        <f>'Population Definitions'!A5</f>
        <v>65+</v>
      </c>
      <c r="B194" t="s">
        <v>10</v>
      </c>
      <c r="C194">
        <f>IF(SUMPRODUCT(--(E194:AI194&lt;&gt;""))=0,0.5,"N.A.")</f>
        <v>0.5</v>
      </c>
      <c r="D194" t="s">
        <v>12</v>
      </c>
    </row>
    <row r="195" spans="1:35" x14ac:dyDescent="0.2">
      <c r="A195" t="str">
        <f>'Population Definitions'!A6</f>
        <v>Prisoners</v>
      </c>
      <c r="B195" t="s">
        <v>10</v>
      </c>
      <c r="C195">
        <f>IF(SUMPRODUCT(--(E195:AI195&lt;&gt;""))=0,0.5,"N.A.")</f>
        <v>0.5</v>
      </c>
      <c r="D195" t="s">
        <v>12</v>
      </c>
    </row>
    <row r="197" spans="1:35" x14ac:dyDescent="0.2">
      <c r="A197" t="s">
        <v>50</v>
      </c>
      <c r="B197" t="s">
        <v>8</v>
      </c>
      <c r="C197" t="s">
        <v>9</v>
      </c>
      <c r="E197">
        <v>2000</v>
      </c>
      <c r="F197">
        <v>2001</v>
      </c>
      <c r="G197">
        <v>2002</v>
      </c>
      <c r="H197">
        <v>2003</v>
      </c>
      <c r="I197">
        <v>2004</v>
      </c>
      <c r="J197">
        <v>2005</v>
      </c>
      <c r="K197">
        <v>2006</v>
      </c>
      <c r="L197">
        <v>2007</v>
      </c>
      <c r="M197">
        <v>2008</v>
      </c>
      <c r="N197">
        <v>2009</v>
      </c>
      <c r="O197">
        <v>2010</v>
      </c>
      <c r="P197">
        <v>2011</v>
      </c>
      <c r="Q197">
        <v>2012</v>
      </c>
      <c r="R197">
        <v>2013</v>
      </c>
      <c r="S197">
        <v>2014</v>
      </c>
      <c r="T197">
        <v>2015</v>
      </c>
      <c r="U197">
        <v>2016</v>
      </c>
      <c r="V197">
        <v>2017</v>
      </c>
      <c r="W197">
        <v>2018</v>
      </c>
      <c r="X197">
        <v>2019</v>
      </c>
      <c r="Y197">
        <v>2020</v>
      </c>
      <c r="Z197">
        <v>2021</v>
      </c>
      <c r="AA197">
        <v>2022</v>
      </c>
      <c r="AB197">
        <v>2023</v>
      </c>
      <c r="AC197">
        <v>2024</v>
      </c>
      <c r="AD197">
        <v>2025</v>
      </c>
      <c r="AE197">
        <v>2026</v>
      </c>
      <c r="AF197">
        <v>2027</v>
      </c>
      <c r="AG197">
        <v>2028</v>
      </c>
      <c r="AH197">
        <v>2029</v>
      </c>
      <c r="AI197">
        <v>2030</v>
      </c>
    </row>
    <row r="198" spans="1:35" x14ac:dyDescent="0.2">
      <c r="A198" t="str">
        <f>'Population Definitions'!A2</f>
        <v>0-4</v>
      </c>
      <c r="B198" t="s">
        <v>10</v>
      </c>
      <c r="C198">
        <f>IF(SUMPRODUCT(--(E198:AI198&lt;&gt;""))=0,0,"N.A.")</f>
        <v>0</v>
      </c>
      <c r="D198" t="s">
        <v>12</v>
      </c>
    </row>
    <row r="199" spans="1:35" x14ac:dyDescent="0.2">
      <c r="A199" t="str">
        <f>'Population Definitions'!A3</f>
        <v>5-14</v>
      </c>
      <c r="B199" t="s">
        <v>10</v>
      </c>
      <c r="C199">
        <f>IF(SUMPRODUCT(--(E199:AI199&lt;&gt;""))=0,0,"N.A.")</f>
        <v>0</v>
      </c>
      <c r="D199" t="s">
        <v>12</v>
      </c>
    </row>
    <row r="200" spans="1:35" x14ac:dyDescent="0.2">
      <c r="A200" t="str">
        <f>'Population Definitions'!A4</f>
        <v>15-64</v>
      </c>
      <c r="B200" t="s">
        <v>10</v>
      </c>
      <c r="C200">
        <f>IF(SUMPRODUCT(--(E200:AI200&lt;&gt;""))=0,0,"N.A.")</f>
        <v>0</v>
      </c>
      <c r="D200" t="s">
        <v>12</v>
      </c>
    </row>
    <row r="201" spans="1:35" x14ac:dyDescent="0.2">
      <c r="A201" t="str">
        <f>'Population Definitions'!A5</f>
        <v>65+</v>
      </c>
      <c r="B201" t="s">
        <v>10</v>
      </c>
      <c r="C201">
        <f>IF(SUMPRODUCT(--(E201:AI201&lt;&gt;""))=0,0,"N.A.")</f>
        <v>0</v>
      </c>
      <c r="D201" t="s">
        <v>12</v>
      </c>
    </row>
    <row r="202" spans="1:35" x14ac:dyDescent="0.2">
      <c r="A202" t="str">
        <f>'Population Definitions'!A6</f>
        <v>Prisoners</v>
      </c>
      <c r="B202" t="s">
        <v>10</v>
      </c>
      <c r="C202">
        <f>IF(SUMPRODUCT(--(E202:AI202&lt;&gt;""))=0,0,"N.A.")</f>
        <v>0</v>
      </c>
      <c r="D202" t="s">
        <v>12</v>
      </c>
    </row>
    <row r="204" spans="1:35" x14ac:dyDescent="0.2">
      <c r="A204" t="s">
        <v>51</v>
      </c>
      <c r="B204" t="s">
        <v>8</v>
      </c>
      <c r="C204" t="s">
        <v>9</v>
      </c>
      <c r="E204">
        <v>2000</v>
      </c>
      <c r="F204">
        <v>2001</v>
      </c>
      <c r="G204">
        <v>2002</v>
      </c>
      <c r="H204">
        <v>2003</v>
      </c>
      <c r="I204">
        <v>2004</v>
      </c>
      <c r="J204">
        <v>2005</v>
      </c>
      <c r="K204">
        <v>2006</v>
      </c>
      <c r="L204">
        <v>2007</v>
      </c>
      <c r="M204">
        <v>2008</v>
      </c>
      <c r="N204">
        <v>2009</v>
      </c>
      <c r="O204">
        <v>2010</v>
      </c>
      <c r="P204">
        <v>2011</v>
      </c>
      <c r="Q204">
        <v>2012</v>
      </c>
      <c r="R204">
        <v>2013</v>
      </c>
      <c r="S204">
        <v>2014</v>
      </c>
      <c r="T204">
        <v>2015</v>
      </c>
      <c r="U204">
        <v>2016</v>
      </c>
      <c r="V204">
        <v>2017</v>
      </c>
      <c r="W204">
        <v>2018</v>
      </c>
      <c r="X204">
        <v>2019</v>
      </c>
      <c r="Y204">
        <v>2020</v>
      </c>
      <c r="Z204">
        <v>2021</v>
      </c>
      <c r="AA204">
        <v>2022</v>
      </c>
      <c r="AB204">
        <v>2023</v>
      </c>
      <c r="AC204">
        <v>2024</v>
      </c>
      <c r="AD204">
        <v>2025</v>
      </c>
      <c r="AE204">
        <v>2026</v>
      </c>
      <c r="AF204">
        <v>2027</v>
      </c>
      <c r="AG204">
        <v>2028</v>
      </c>
      <c r="AH204">
        <v>2029</v>
      </c>
      <c r="AI204">
        <v>2030</v>
      </c>
    </row>
    <row r="205" spans="1:35" x14ac:dyDescent="0.2">
      <c r="A205" t="str">
        <f>'Population Definitions'!A2</f>
        <v>0-4</v>
      </c>
      <c r="B205" t="s">
        <v>10</v>
      </c>
      <c r="C205">
        <f>IF(SUMPRODUCT(--(E205:AI205&lt;&gt;""))=0,0,"N.A.")</f>
        <v>0</v>
      </c>
      <c r="D205" t="s">
        <v>12</v>
      </c>
    </row>
    <row r="206" spans="1:35" x14ac:dyDescent="0.2">
      <c r="A206" t="str">
        <f>'Population Definitions'!A3</f>
        <v>5-14</v>
      </c>
      <c r="B206" t="s">
        <v>10</v>
      </c>
      <c r="C206">
        <f>IF(SUMPRODUCT(--(E206:AI206&lt;&gt;""))=0,0,"N.A.")</f>
        <v>0</v>
      </c>
      <c r="D206" t="s">
        <v>12</v>
      </c>
    </row>
    <row r="207" spans="1:35" x14ac:dyDescent="0.2">
      <c r="A207" t="str">
        <f>'Population Definitions'!A4</f>
        <v>15-64</v>
      </c>
      <c r="B207" t="s">
        <v>10</v>
      </c>
      <c r="C207">
        <f>IF(SUMPRODUCT(--(E207:AI207&lt;&gt;""))=0,0,"N.A.")</f>
        <v>0</v>
      </c>
      <c r="D207" t="s">
        <v>12</v>
      </c>
    </row>
    <row r="208" spans="1:35" x14ac:dyDescent="0.2">
      <c r="A208" t="str">
        <f>'Population Definitions'!A5</f>
        <v>65+</v>
      </c>
      <c r="B208" t="s">
        <v>10</v>
      </c>
      <c r="C208">
        <f>IF(SUMPRODUCT(--(E208:AI208&lt;&gt;""))=0,0,"N.A.")</f>
        <v>0</v>
      </c>
      <c r="D208" t="s">
        <v>12</v>
      </c>
    </row>
    <row r="209" spans="1:35" x14ac:dyDescent="0.2">
      <c r="A209" t="str">
        <f>'Population Definitions'!A6</f>
        <v>Prisoners</v>
      </c>
      <c r="B209" t="s">
        <v>10</v>
      </c>
      <c r="C209">
        <f>IF(SUMPRODUCT(--(E209:AI209&lt;&gt;""))=0,0,"N.A.")</f>
        <v>0</v>
      </c>
      <c r="D209" t="s">
        <v>12</v>
      </c>
    </row>
    <row r="211" spans="1:35" x14ac:dyDescent="0.2">
      <c r="A211" t="s">
        <v>52</v>
      </c>
      <c r="B211" t="s">
        <v>8</v>
      </c>
      <c r="C211" t="s">
        <v>9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2">
      <c r="A212" t="str">
        <f>'Population Definitions'!A2</f>
        <v>0-4</v>
      </c>
      <c r="B212" t="s">
        <v>10</v>
      </c>
      <c r="C212">
        <v>0.01</v>
      </c>
      <c r="D212" t="s">
        <v>12</v>
      </c>
    </row>
    <row r="213" spans="1:35" x14ac:dyDescent="0.2">
      <c r="A213" t="str">
        <f>'Population Definitions'!A3</f>
        <v>5-14</v>
      </c>
      <c r="B213" t="s">
        <v>10</v>
      </c>
      <c r="C213">
        <v>0.01</v>
      </c>
      <c r="D213" t="s">
        <v>12</v>
      </c>
    </row>
    <row r="214" spans="1:35" x14ac:dyDescent="0.2">
      <c r="A214" t="str">
        <f>'Population Definitions'!A4</f>
        <v>15-64</v>
      </c>
      <c r="B214" t="s">
        <v>10</v>
      </c>
      <c r="C214">
        <v>0.01</v>
      </c>
      <c r="D214" t="s">
        <v>12</v>
      </c>
    </row>
    <row r="215" spans="1:35" x14ac:dyDescent="0.2">
      <c r="A215" t="str">
        <f>'Population Definitions'!A5</f>
        <v>65+</v>
      </c>
      <c r="B215" t="s">
        <v>10</v>
      </c>
      <c r="C215">
        <v>0.01</v>
      </c>
      <c r="D215" t="s">
        <v>12</v>
      </c>
    </row>
    <row r="216" spans="1:35" x14ac:dyDescent="0.2">
      <c r="A216" t="str">
        <f>'Population Definitions'!A6</f>
        <v>Prisoners</v>
      </c>
      <c r="B216" t="s">
        <v>10</v>
      </c>
      <c r="C216">
        <v>0.01</v>
      </c>
      <c r="D216" t="s">
        <v>12</v>
      </c>
    </row>
    <row r="218" spans="1:35" x14ac:dyDescent="0.2">
      <c r="A218" t="s">
        <v>53</v>
      </c>
      <c r="B218" t="s">
        <v>8</v>
      </c>
      <c r="C218" t="s">
        <v>9</v>
      </c>
      <c r="E218">
        <v>2000</v>
      </c>
      <c r="F218">
        <v>2001</v>
      </c>
      <c r="G218">
        <v>2002</v>
      </c>
      <c r="H218">
        <v>2003</v>
      </c>
      <c r="I218">
        <v>2004</v>
      </c>
      <c r="J218">
        <v>2005</v>
      </c>
      <c r="K218">
        <v>2006</v>
      </c>
      <c r="L218">
        <v>2007</v>
      </c>
      <c r="M218">
        <v>2008</v>
      </c>
      <c r="N218">
        <v>2009</v>
      </c>
      <c r="O218">
        <v>2010</v>
      </c>
      <c r="P218">
        <v>2011</v>
      </c>
      <c r="Q218">
        <v>2012</v>
      </c>
      <c r="R218">
        <v>2013</v>
      </c>
      <c r="S218">
        <v>2014</v>
      </c>
      <c r="T218">
        <v>2015</v>
      </c>
      <c r="U218">
        <v>2016</v>
      </c>
      <c r="V218">
        <v>2017</v>
      </c>
      <c r="W218">
        <v>2018</v>
      </c>
      <c r="X218">
        <v>2019</v>
      </c>
      <c r="Y218">
        <v>2020</v>
      </c>
      <c r="Z218">
        <v>2021</v>
      </c>
      <c r="AA218">
        <v>2022</v>
      </c>
      <c r="AB218">
        <v>2023</v>
      </c>
      <c r="AC218">
        <v>2024</v>
      </c>
      <c r="AD218">
        <v>2025</v>
      </c>
      <c r="AE218">
        <v>2026</v>
      </c>
      <c r="AF218">
        <v>2027</v>
      </c>
      <c r="AG218">
        <v>2028</v>
      </c>
      <c r="AH218">
        <v>2029</v>
      </c>
      <c r="AI218">
        <v>2030</v>
      </c>
    </row>
    <row r="219" spans="1:35" x14ac:dyDescent="0.2">
      <c r="A219" t="str">
        <f>'Population Definitions'!A2</f>
        <v>0-4</v>
      </c>
      <c r="B219" t="s">
        <v>10</v>
      </c>
      <c r="C219">
        <v>0.01</v>
      </c>
      <c r="D219" t="s">
        <v>12</v>
      </c>
    </row>
    <row r="220" spans="1:35" x14ac:dyDescent="0.2">
      <c r="A220" t="str">
        <f>'Population Definitions'!A3</f>
        <v>5-14</v>
      </c>
      <c r="B220" t="s">
        <v>10</v>
      </c>
      <c r="C220">
        <v>0.01</v>
      </c>
      <c r="D220" t="s">
        <v>12</v>
      </c>
    </row>
    <row r="221" spans="1:35" x14ac:dyDescent="0.2">
      <c r="A221" t="str">
        <f>'Population Definitions'!A4</f>
        <v>15-64</v>
      </c>
      <c r="B221" t="s">
        <v>10</v>
      </c>
      <c r="C221">
        <v>0.01</v>
      </c>
      <c r="D221" t="s">
        <v>12</v>
      </c>
    </row>
    <row r="222" spans="1:35" x14ac:dyDescent="0.2">
      <c r="A222" t="str">
        <f>'Population Definitions'!A5</f>
        <v>65+</v>
      </c>
      <c r="B222" t="s">
        <v>10</v>
      </c>
      <c r="C222">
        <v>0.01</v>
      </c>
      <c r="D222" t="s">
        <v>12</v>
      </c>
    </row>
    <row r="223" spans="1:35" x14ac:dyDescent="0.2">
      <c r="A223" t="str">
        <f>'Population Definitions'!A6</f>
        <v>Prisoners</v>
      </c>
      <c r="B223" t="s">
        <v>10</v>
      </c>
      <c r="C223">
        <v>0.01</v>
      </c>
      <c r="D223" t="s">
        <v>12</v>
      </c>
    </row>
    <row r="225" spans="1:35" x14ac:dyDescent="0.2">
      <c r="A225" t="s">
        <v>54</v>
      </c>
      <c r="B225" t="s">
        <v>8</v>
      </c>
      <c r="C225" t="s">
        <v>9</v>
      </c>
      <c r="E225">
        <v>2000</v>
      </c>
      <c r="F225">
        <v>2001</v>
      </c>
      <c r="G225">
        <v>2002</v>
      </c>
      <c r="H225">
        <v>2003</v>
      </c>
      <c r="I225">
        <v>2004</v>
      </c>
      <c r="J225">
        <v>2005</v>
      </c>
      <c r="K225">
        <v>2006</v>
      </c>
      <c r="L225">
        <v>2007</v>
      </c>
      <c r="M225">
        <v>2008</v>
      </c>
      <c r="N225">
        <v>2009</v>
      </c>
      <c r="O225">
        <v>2010</v>
      </c>
      <c r="P225">
        <v>2011</v>
      </c>
      <c r="Q225">
        <v>2012</v>
      </c>
      <c r="R225">
        <v>2013</v>
      </c>
      <c r="S225">
        <v>2014</v>
      </c>
      <c r="T225">
        <v>2015</v>
      </c>
      <c r="U225">
        <v>2016</v>
      </c>
      <c r="V225">
        <v>2017</v>
      </c>
      <c r="W225">
        <v>2018</v>
      </c>
      <c r="X225">
        <v>2019</v>
      </c>
      <c r="Y225">
        <v>2020</v>
      </c>
      <c r="Z225">
        <v>2021</v>
      </c>
      <c r="AA225">
        <v>2022</v>
      </c>
      <c r="AB225">
        <v>2023</v>
      </c>
      <c r="AC225">
        <v>2024</v>
      </c>
      <c r="AD225">
        <v>2025</v>
      </c>
      <c r="AE225">
        <v>2026</v>
      </c>
      <c r="AF225">
        <v>2027</v>
      </c>
      <c r="AG225">
        <v>2028</v>
      </c>
      <c r="AH225">
        <v>2029</v>
      </c>
      <c r="AI225">
        <v>2030</v>
      </c>
    </row>
    <row r="226" spans="1:35" x14ac:dyDescent="0.2">
      <c r="A226" t="str">
        <f>'Population Definitions'!A2</f>
        <v>0-4</v>
      </c>
      <c r="B226" t="s">
        <v>10</v>
      </c>
      <c r="C226">
        <f>IF(SUMPRODUCT(--(E226:AI226&lt;&gt;""))=0,0,"N.A.")</f>
        <v>0</v>
      </c>
      <c r="D226" t="s">
        <v>12</v>
      </c>
    </row>
    <row r="227" spans="1:35" x14ac:dyDescent="0.2">
      <c r="A227" t="str">
        <f>'Population Definitions'!A3</f>
        <v>5-14</v>
      </c>
      <c r="B227" t="s">
        <v>10</v>
      </c>
      <c r="C227">
        <f>IF(SUMPRODUCT(--(E227:AI227&lt;&gt;""))=0,0,"N.A.")</f>
        <v>0</v>
      </c>
      <c r="D227" t="s">
        <v>12</v>
      </c>
    </row>
    <row r="228" spans="1:35" x14ac:dyDescent="0.2">
      <c r="A228" t="str">
        <f>'Population Definitions'!A4</f>
        <v>15-64</v>
      </c>
      <c r="B228" t="s">
        <v>10</v>
      </c>
      <c r="C228">
        <f>IF(SUMPRODUCT(--(E228:AI228&lt;&gt;""))=0,0,"N.A.")</f>
        <v>0</v>
      </c>
      <c r="D228" t="s">
        <v>12</v>
      </c>
    </row>
    <row r="229" spans="1:35" x14ac:dyDescent="0.2">
      <c r="A229" t="str">
        <f>'Population Definitions'!A5</f>
        <v>65+</v>
      </c>
      <c r="B229" t="s">
        <v>10</v>
      </c>
      <c r="C229">
        <f>IF(SUMPRODUCT(--(E229:AI229&lt;&gt;""))=0,0,"N.A.")</f>
        <v>0</v>
      </c>
      <c r="D229" t="s">
        <v>12</v>
      </c>
    </row>
    <row r="230" spans="1:35" x14ac:dyDescent="0.2">
      <c r="A230" t="str">
        <f>'Population Definitions'!A6</f>
        <v>Prisoners</v>
      </c>
      <c r="B230" t="s">
        <v>10</v>
      </c>
      <c r="C230">
        <f>IF(SUMPRODUCT(--(E230:AI230&lt;&gt;""))=0,0,"N.A.")</f>
        <v>0</v>
      </c>
      <c r="D230" t="s">
        <v>12</v>
      </c>
    </row>
    <row r="232" spans="1:35" x14ac:dyDescent="0.2">
      <c r="A232" t="s">
        <v>55</v>
      </c>
      <c r="B232" t="s">
        <v>8</v>
      </c>
      <c r="C232" t="s">
        <v>9</v>
      </c>
      <c r="E232">
        <v>2000</v>
      </c>
      <c r="F232">
        <v>2001</v>
      </c>
      <c r="G232">
        <v>2002</v>
      </c>
      <c r="H232">
        <v>2003</v>
      </c>
      <c r="I232">
        <v>2004</v>
      </c>
      <c r="J232">
        <v>2005</v>
      </c>
      <c r="K232">
        <v>2006</v>
      </c>
      <c r="L232">
        <v>2007</v>
      </c>
      <c r="M232">
        <v>2008</v>
      </c>
      <c r="N232">
        <v>2009</v>
      </c>
      <c r="O232">
        <v>2010</v>
      </c>
      <c r="P232">
        <v>2011</v>
      </c>
      <c r="Q232">
        <v>2012</v>
      </c>
      <c r="R232">
        <v>2013</v>
      </c>
      <c r="S232">
        <v>2014</v>
      </c>
      <c r="T232">
        <v>2015</v>
      </c>
      <c r="U232">
        <v>2016</v>
      </c>
      <c r="V232">
        <v>2017</v>
      </c>
      <c r="W232">
        <v>2018</v>
      </c>
      <c r="X232">
        <v>2019</v>
      </c>
      <c r="Y232">
        <v>2020</v>
      </c>
      <c r="Z232">
        <v>2021</v>
      </c>
      <c r="AA232">
        <v>2022</v>
      </c>
      <c r="AB232">
        <v>2023</v>
      </c>
      <c r="AC232">
        <v>2024</v>
      </c>
      <c r="AD232">
        <v>2025</v>
      </c>
      <c r="AE232">
        <v>2026</v>
      </c>
      <c r="AF232">
        <v>2027</v>
      </c>
      <c r="AG232">
        <v>2028</v>
      </c>
      <c r="AH232">
        <v>2029</v>
      </c>
      <c r="AI232">
        <v>2030</v>
      </c>
    </row>
    <row r="233" spans="1:35" x14ac:dyDescent="0.2">
      <c r="A233" t="str">
        <f>'Population Definitions'!A2</f>
        <v>0-4</v>
      </c>
      <c r="B233" t="s">
        <v>10</v>
      </c>
      <c r="C233">
        <v>0.01</v>
      </c>
      <c r="D233" t="s">
        <v>12</v>
      </c>
    </row>
    <row r="234" spans="1:35" x14ac:dyDescent="0.2">
      <c r="A234" t="str">
        <f>'Population Definitions'!A3</f>
        <v>5-14</v>
      </c>
      <c r="B234" t="s">
        <v>10</v>
      </c>
      <c r="C234">
        <v>0.01</v>
      </c>
      <c r="D234" t="s">
        <v>12</v>
      </c>
    </row>
    <row r="235" spans="1:35" x14ac:dyDescent="0.2">
      <c r="A235" t="str">
        <f>'Population Definitions'!A4</f>
        <v>15-64</v>
      </c>
      <c r="B235" t="s">
        <v>10</v>
      </c>
      <c r="C235">
        <v>0.01</v>
      </c>
      <c r="D235" t="s">
        <v>12</v>
      </c>
    </row>
    <row r="236" spans="1:35" x14ac:dyDescent="0.2">
      <c r="A236" t="str">
        <f>'Population Definitions'!A5</f>
        <v>65+</v>
      </c>
      <c r="B236" t="s">
        <v>10</v>
      </c>
      <c r="C236">
        <v>0.01</v>
      </c>
      <c r="D236" t="s">
        <v>12</v>
      </c>
    </row>
    <row r="237" spans="1:35" x14ac:dyDescent="0.2">
      <c r="A237" t="str">
        <f>'Population Definitions'!A6</f>
        <v>Prisoners</v>
      </c>
      <c r="B237" t="s">
        <v>10</v>
      </c>
      <c r="C237">
        <v>0.01</v>
      </c>
      <c r="D237" t="s">
        <v>12</v>
      </c>
    </row>
    <row r="239" spans="1:35" x14ac:dyDescent="0.2">
      <c r="A239" t="s">
        <v>56</v>
      </c>
      <c r="B239" t="s">
        <v>8</v>
      </c>
      <c r="C239" t="s">
        <v>9</v>
      </c>
      <c r="E239">
        <v>2000</v>
      </c>
      <c r="F239">
        <v>2001</v>
      </c>
      <c r="G239">
        <v>2002</v>
      </c>
      <c r="H239">
        <v>2003</v>
      </c>
      <c r="I239">
        <v>2004</v>
      </c>
      <c r="J239">
        <v>2005</v>
      </c>
      <c r="K239">
        <v>2006</v>
      </c>
      <c r="L239">
        <v>2007</v>
      </c>
      <c r="M239">
        <v>2008</v>
      </c>
      <c r="N239">
        <v>2009</v>
      </c>
      <c r="O239">
        <v>2010</v>
      </c>
      <c r="P239">
        <v>2011</v>
      </c>
      <c r="Q239">
        <v>2012</v>
      </c>
      <c r="R239">
        <v>2013</v>
      </c>
      <c r="S239">
        <v>2014</v>
      </c>
      <c r="T239">
        <v>2015</v>
      </c>
      <c r="U239">
        <v>2016</v>
      </c>
      <c r="V239">
        <v>2017</v>
      </c>
      <c r="W239">
        <v>2018</v>
      </c>
      <c r="X239">
        <v>2019</v>
      </c>
      <c r="Y239">
        <v>2020</v>
      </c>
      <c r="Z239">
        <v>2021</v>
      </c>
      <c r="AA239">
        <v>2022</v>
      </c>
      <c r="AB239">
        <v>2023</v>
      </c>
      <c r="AC239">
        <v>2024</v>
      </c>
      <c r="AD239">
        <v>2025</v>
      </c>
      <c r="AE239">
        <v>2026</v>
      </c>
      <c r="AF239">
        <v>2027</v>
      </c>
      <c r="AG239">
        <v>2028</v>
      </c>
      <c r="AH239">
        <v>2029</v>
      </c>
      <c r="AI239">
        <v>2030</v>
      </c>
    </row>
    <row r="240" spans="1:35" x14ac:dyDescent="0.2">
      <c r="A240" t="str">
        <f>'Population Definitions'!A2</f>
        <v>0-4</v>
      </c>
      <c r="B240" t="s">
        <v>10</v>
      </c>
      <c r="C240">
        <f>IF(SUMPRODUCT(--(E240:AI240&lt;&gt;""))=0,0,"N.A.")</f>
        <v>0</v>
      </c>
      <c r="D240" t="s">
        <v>12</v>
      </c>
    </row>
    <row r="241" spans="1:35" x14ac:dyDescent="0.2">
      <c r="A241" t="str">
        <f>'Population Definitions'!A3</f>
        <v>5-14</v>
      </c>
      <c r="B241" t="s">
        <v>10</v>
      </c>
      <c r="C241">
        <f>IF(SUMPRODUCT(--(E241:AI241&lt;&gt;""))=0,0,"N.A.")</f>
        <v>0</v>
      </c>
      <c r="D241" t="s">
        <v>12</v>
      </c>
    </row>
    <row r="242" spans="1:35" x14ac:dyDescent="0.2">
      <c r="A242" t="str">
        <f>'Population Definitions'!A4</f>
        <v>15-64</v>
      </c>
      <c r="B242" t="s">
        <v>10</v>
      </c>
      <c r="C242">
        <f>IF(SUMPRODUCT(--(E242:AI242&lt;&gt;""))=0,0,"N.A.")</f>
        <v>0</v>
      </c>
      <c r="D242" t="s">
        <v>12</v>
      </c>
    </row>
    <row r="243" spans="1:35" x14ac:dyDescent="0.2">
      <c r="A243" t="str">
        <f>'Population Definitions'!A5</f>
        <v>65+</v>
      </c>
      <c r="B243" t="s">
        <v>10</v>
      </c>
      <c r="C243">
        <f>IF(SUMPRODUCT(--(E243:AI243&lt;&gt;""))=0,0,"N.A.")</f>
        <v>0</v>
      </c>
      <c r="D243" t="s">
        <v>12</v>
      </c>
    </row>
    <row r="244" spans="1:35" x14ac:dyDescent="0.2">
      <c r="A244" t="str">
        <f>'Population Definitions'!A6</f>
        <v>Prisoners</v>
      </c>
      <c r="B244" t="s">
        <v>10</v>
      </c>
      <c r="C244">
        <f>IF(SUMPRODUCT(--(E244:AI244&lt;&gt;""))=0,0,"N.A.")</f>
        <v>0</v>
      </c>
      <c r="D244" t="s">
        <v>12</v>
      </c>
    </row>
    <row r="246" spans="1:35" x14ac:dyDescent="0.2">
      <c r="A246" t="s">
        <v>57</v>
      </c>
      <c r="B246" t="s">
        <v>8</v>
      </c>
      <c r="C246" t="s">
        <v>9</v>
      </c>
      <c r="E246">
        <v>2000</v>
      </c>
      <c r="F246">
        <v>2001</v>
      </c>
      <c r="G246">
        <v>2002</v>
      </c>
      <c r="H246">
        <v>2003</v>
      </c>
      <c r="I246">
        <v>2004</v>
      </c>
      <c r="J246">
        <v>2005</v>
      </c>
      <c r="K246">
        <v>2006</v>
      </c>
      <c r="L246">
        <v>2007</v>
      </c>
      <c r="M246">
        <v>2008</v>
      </c>
      <c r="N246">
        <v>2009</v>
      </c>
      <c r="O246">
        <v>2010</v>
      </c>
      <c r="P246">
        <v>2011</v>
      </c>
      <c r="Q246">
        <v>2012</v>
      </c>
      <c r="R246">
        <v>2013</v>
      </c>
      <c r="S246">
        <v>2014</v>
      </c>
      <c r="T246">
        <v>2015</v>
      </c>
      <c r="U246">
        <v>2016</v>
      </c>
      <c r="V246">
        <v>2017</v>
      </c>
      <c r="W246">
        <v>2018</v>
      </c>
      <c r="X246">
        <v>2019</v>
      </c>
      <c r="Y246">
        <v>2020</v>
      </c>
      <c r="Z246">
        <v>2021</v>
      </c>
      <c r="AA246">
        <v>2022</v>
      </c>
      <c r="AB246">
        <v>2023</v>
      </c>
      <c r="AC246">
        <v>2024</v>
      </c>
      <c r="AD246">
        <v>2025</v>
      </c>
      <c r="AE246">
        <v>2026</v>
      </c>
      <c r="AF246">
        <v>2027</v>
      </c>
      <c r="AG246">
        <v>2028</v>
      </c>
      <c r="AH246">
        <v>2029</v>
      </c>
      <c r="AI246">
        <v>2030</v>
      </c>
    </row>
    <row r="247" spans="1:35" x14ac:dyDescent="0.2">
      <c r="A247" t="str">
        <f>'Population Definitions'!A2</f>
        <v>0-4</v>
      </c>
      <c r="B247" t="s">
        <v>10</v>
      </c>
      <c r="C247">
        <f>IF(SUMPRODUCT(--(E247:AI247&lt;&gt;""))=0,0,"N.A.")</f>
        <v>0</v>
      </c>
      <c r="D247" t="s">
        <v>12</v>
      </c>
    </row>
    <row r="248" spans="1:35" x14ac:dyDescent="0.2">
      <c r="A248" t="str">
        <f>'Population Definitions'!A3</f>
        <v>5-14</v>
      </c>
      <c r="B248" t="s">
        <v>10</v>
      </c>
      <c r="C248">
        <f>IF(SUMPRODUCT(--(E248:AI248&lt;&gt;""))=0,0,"N.A.")</f>
        <v>0</v>
      </c>
      <c r="D248" t="s">
        <v>12</v>
      </c>
    </row>
    <row r="249" spans="1:35" x14ac:dyDescent="0.2">
      <c r="A249" t="str">
        <f>'Population Definitions'!A4</f>
        <v>15-64</v>
      </c>
      <c r="B249" t="s">
        <v>10</v>
      </c>
      <c r="C249">
        <f>IF(SUMPRODUCT(--(E249:AI249&lt;&gt;""))=0,0,"N.A.")</f>
        <v>0</v>
      </c>
      <c r="D249" t="s">
        <v>12</v>
      </c>
    </row>
    <row r="250" spans="1:35" x14ac:dyDescent="0.2">
      <c r="A250" t="str">
        <f>'Population Definitions'!A5</f>
        <v>65+</v>
      </c>
      <c r="B250" t="s">
        <v>10</v>
      </c>
      <c r="C250">
        <f>IF(SUMPRODUCT(--(E250:AI250&lt;&gt;""))=0,0,"N.A.")</f>
        <v>0</v>
      </c>
      <c r="D250" t="s">
        <v>12</v>
      </c>
    </row>
    <row r="251" spans="1:35" x14ac:dyDescent="0.2">
      <c r="A251" t="str">
        <f>'Population Definitions'!A6</f>
        <v>Prisoners</v>
      </c>
      <c r="B251" t="s">
        <v>10</v>
      </c>
      <c r="C251">
        <f>IF(SUMPRODUCT(--(E251:AI251&lt;&gt;""))=0,0,"N.A.")</f>
        <v>0</v>
      </c>
      <c r="D251" t="s">
        <v>12</v>
      </c>
    </row>
    <row r="253" spans="1:35" x14ac:dyDescent="0.2">
      <c r="A253" t="s">
        <v>58</v>
      </c>
      <c r="B253" t="s">
        <v>8</v>
      </c>
      <c r="C253" t="s">
        <v>9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 x14ac:dyDescent="0.2">
      <c r="A254" t="str">
        <f>'Population Definitions'!A2</f>
        <v>0-4</v>
      </c>
      <c r="B254" t="s">
        <v>10</v>
      </c>
      <c r="C254">
        <f>IF(SUMPRODUCT(--(E254:AI254&lt;&gt;""))=0,0,"N.A.")</f>
        <v>0</v>
      </c>
      <c r="D254" t="s">
        <v>12</v>
      </c>
    </row>
    <row r="255" spans="1:35" x14ac:dyDescent="0.2">
      <c r="A255" t="str">
        <f>'Population Definitions'!A3</f>
        <v>5-14</v>
      </c>
      <c r="B255" t="s">
        <v>10</v>
      </c>
      <c r="C255">
        <f>IF(SUMPRODUCT(--(E255:AI255&lt;&gt;""))=0,0,"N.A.")</f>
        <v>0</v>
      </c>
      <c r="D255" t="s">
        <v>12</v>
      </c>
    </row>
    <row r="256" spans="1:35" x14ac:dyDescent="0.2">
      <c r="A256" t="str">
        <f>'Population Definitions'!A4</f>
        <v>15-64</v>
      </c>
      <c r="B256" t="s">
        <v>10</v>
      </c>
      <c r="C256">
        <f>IF(SUMPRODUCT(--(E256:AI256&lt;&gt;""))=0,0,"N.A.")</f>
        <v>0</v>
      </c>
      <c r="D256" t="s">
        <v>12</v>
      </c>
    </row>
    <row r="257" spans="1:35" x14ac:dyDescent="0.2">
      <c r="A257" t="str">
        <f>'Population Definitions'!A5</f>
        <v>65+</v>
      </c>
      <c r="B257" t="s">
        <v>10</v>
      </c>
      <c r="C257">
        <f>IF(SUMPRODUCT(--(E257:AI257&lt;&gt;""))=0,0,"N.A.")</f>
        <v>0</v>
      </c>
      <c r="D257" t="s">
        <v>12</v>
      </c>
    </row>
    <row r="258" spans="1:35" x14ac:dyDescent="0.2">
      <c r="A258" t="str">
        <f>'Population Definitions'!A6</f>
        <v>Prisoners</v>
      </c>
      <c r="B258" t="s">
        <v>10</v>
      </c>
      <c r="C258">
        <f>IF(SUMPRODUCT(--(E258:AI258&lt;&gt;""))=0,0,"N.A.")</f>
        <v>0</v>
      </c>
      <c r="D258" t="s">
        <v>12</v>
      </c>
    </row>
    <row r="260" spans="1:35" x14ac:dyDescent="0.2">
      <c r="A260" t="s">
        <v>59</v>
      </c>
      <c r="B260" t="s">
        <v>8</v>
      </c>
      <c r="C260" t="s">
        <v>9</v>
      </c>
      <c r="E260">
        <v>2000</v>
      </c>
      <c r="F260">
        <v>2001</v>
      </c>
      <c r="G260">
        <v>2002</v>
      </c>
      <c r="H260">
        <v>2003</v>
      </c>
      <c r="I260">
        <v>2004</v>
      </c>
      <c r="J260">
        <v>2005</v>
      </c>
      <c r="K260">
        <v>2006</v>
      </c>
      <c r="L260">
        <v>2007</v>
      </c>
      <c r="M260">
        <v>2008</v>
      </c>
      <c r="N260">
        <v>2009</v>
      </c>
      <c r="O260">
        <v>2010</v>
      </c>
      <c r="P260">
        <v>2011</v>
      </c>
      <c r="Q260">
        <v>2012</v>
      </c>
      <c r="R260">
        <v>2013</v>
      </c>
      <c r="S260">
        <v>2014</v>
      </c>
      <c r="T260">
        <v>2015</v>
      </c>
      <c r="U260">
        <v>2016</v>
      </c>
      <c r="V260">
        <v>2017</v>
      </c>
      <c r="W260">
        <v>2018</v>
      </c>
      <c r="X260">
        <v>2019</v>
      </c>
      <c r="Y260">
        <v>2020</v>
      </c>
      <c r="Z260">
        <v>2021</v>
      </c>
      <c r="AA260">
        <v>2022</v>
      </c>
      <c r="AB260">
        <v>2023</v>
      </c>
      <c r="AC260">
        <v>2024</v>
      </c>
      <c r="AD260">
        <v>2025</v>
      </c>
      <c r="AE260">
        <v>2026</v>
      </c>
      <c r="AF260">
        <v>2027</v>
      </c>
      <c r="AG260">
        <v>2028</v>
      </c>
      <c r="AH260">
        <v>2029</v>
      </c>
      <c r="AI260">
        <v>2030</v>
      </c>
    </row>
    <row r="261" spans="1:35" x14ac:dyDescent="0.2">
      <c r="A261" t="str">
        <f>'Population Definitions'!A2</f>
        <v>0-4</v>
      </c>
      <c r="B261" t="s">
        <v>10</v>
      </c>
      <c r="C261">
        <f>IF(SUMPRODUCT(--(E261:AI261&lt;&gt;""))=0,0,"N.A.")</f>
        <v>0</v>
      </c>
      <c r="D261" t="s">
        <v>12</v>
      </c>
    </row>
    <row r="262" spans="1:35" x14ac:dyDescent="0.2">
      <c r="A262" t="str">
        <f>'Population Definitions'!A3</f>
        <v>5-14</v>
      </c>
      <c r="B262" t="s">
        <v>10</v>
      </c>
      <c r="C262">
        <f>IF(SUMPRODUCT(--(E262:AI262&lt;&gt;""))=0,0,"N.A.")</f>
        <v>0</v>
      </c>
      <c r="D262" t="s">
        <v>12</v>
      </c>
    </row>
    <row r="263" spans="1:35" x14ac:dyDescent="0.2">
      <c r="A263" t="str">
        <f>'Population Definitions'!A4</f>
        <v>15-64</v>
      </c>
      <c r="B263" t="s">
        <v>10</v>
      </c>
      <c r="C263">
        <f>IF(SUMPRODUCT(--(E263:AI263&lt;&gt;""))=0,0,"N.A.")</f>
        <v>0</v>
      </c>
      <c r="D263" t="s">
        <v>12</v>
      </c>
    </row>
    <row r="264" spans="1:35" x14ac:dyDescent="0.2">
      <c r="A264" t="str">
        <f>'Population Definitions'!A5</f>
        <v>65+</v>
      </c>
      <c r="B264" t="s">
        <v>10</v>
      </c>
      <c r="C264">
        <f>IF(SUMPRODUCT(--(E264:AI264&lt;&gt;""))=0,0,"N.A.")</f>
        <v>0</v>
      </c>
      <c r="D264" t="s">
        <v>12</v>
      </c>
    </row>
    <row r="265" spans="1:35" x14ac:dyDescent="0.2">
      <c r="A265" t="str">
        <f>'Population Definitions'!A6</f>
        <v>Prisoners</v>
      </c>
      <c r="B265" t="s">
        <v>10</v>
      </c>
      <c r="C265">
        <f>IF(SUMPRODUCT(--(E265:AI265&lt;&gt;""))=0,0,"N.A.")</f>
        <v>0</v>
      </c>
      <c r="D265" t="s">
        <v>12</v>
      </c>
    </row>
    <row r="267" spans="1:35" x14ac:dyDescent="0.2">
      <c r="A267" t="s">
        <v>60</v>
      </c>
      <c r="B267" t="s">
        <v>8</v>
      </c>
      <c r="C267" t="s">
        <v>9</v>
      </c>
      <c r="E267">
        <v>2000</v>
      </c>
      <c r="F267">
        <v>2001</v>
      </c>
      <c r="G267">
        <v>2002</v>
      </c>
      <c r="H267">
        <v>2003</v>
      </c>
      <c r="I267">
        <v>2004</v>
      </c>
      <c r="J267">
        <v>2005</v>
      </c>
      <c r="K267">
        <v>2006</v>
      </c>
      <c r="L267">
        <v>2007</v>
      </c>
      <c r="M267">
        <v>2008</v>
      </c>
      <c r="N267">
        <v>2009</v>
      </c>
      <c r="O267">
        <v>2010</v>
      </c>
      <c r="P267">
        <v>2011</v>
      </c>
      <c r="Q267">
        <v>2012</v>
      </c>
      <c r="R267">
        <v>2013</v>
      </c>
      <c r="S267">
        <v>2014</v>
      </c>
      <c r="T267">
        <v>2015</v>
      </c>
      <c r="U267">
        <v>2016</v>
      </c>
      <c r="V267">
        <v>2017</v>
      </c>
      <c r="W267">
        <v>2018</v>
      </c>
      <c r="X267">
        <v>2019</v>
      </c>
      <c r="Y267">
        <v>2020</v>
      </c>
      <c r="Z267">
        <v>2021</v>
      </c>
      <c r="AA267">
        <v>2022</v>
      </c>
      <c r="AB267">
        <v>2023</v>
      </c>
      <c r="AC267">
        <v>2024</v>
      </c>
      <c r="AD267">
        <v>2025</v>
      </c>
      <c r="AE267">
        <v>2026</v>
      </c>
      <c r="AF267">
        <v>2027</v>
      </c>
      <c r="AG267">
        <v>2028</v>
      </c>
      <c r="AH267">
        <v>2029</v>
      </c>
      <c r="AI267">
        <v>2030</v>
      </c>
    </row>
    <row r="268" spans="1:35" x14ac:dyDescent="0.2">
      <c r="A268" t="str">
        <f>'Population Definitions'!A2</f>
        <v>0-4</v>
      </c>
      <c r="B268" t="s">
        <v>10</v>
      </c>
      <c r="C268">
        <f>IF(SUMPRODUCT(--(E268:AI268&lt;&gt;""))=0,0,"N.A.")</f>
        <v>0</v>
      </c>
      <c r="D268" t="s">
        <v>12</v>
      </c>
    </row>
    <row r="269" spans="1:35" x14ac:dyDescent="0.2">
      <c r="A269" t="str">
        <f>'Population Definitions'!A3</f>
        <v>5-14</v>
      </c>
      <c r="B269" t="s">
        <v>10</v>
      </c>
      <c r="C269">
        <f>IF(SUMPRODUCT(--(E269:AI269&lt;&gt;""))=0,0,"N.A.")</f>
        <v>0</v>
      </c>
      <c r="D269" t="s">
        <v>12</v>
      </c>
    </row>
    <row r="270" spans="1:35" x14ac:dyDescent="0.2">
      <c r="A270" t="str">
        <f>'Population Definitions'!A4</f>
        <v>15-64</v>
      </c>
      <c r="B270" t="s">
        <v>10</v>
      </c>
      <c r="C270">
        <f>IF(SUMPRODUCT(--(E270:AI270&lt;&gt;""))=0,0,"N.A.")</f>
        <v>0</v>
      </c>
      <c r="D270" t="s">
        <v>12</v>
      </c>
    </row>
    <row r="271" spans="1:35" x14ac:dyDescent="0.2">
      <c r="A271" t="str">
        <f>'Population Definitions'!A5</f>
        <v>65+</v>
      </c>
      <c r="B271" t="s">
        <v>10</v>
      </c>
      <c r="C271">
        <f>IF(SUMPRODUCT(--(E271:AI271&lt;&gt;""))=0,0,"N.A.")</f>
        <v>0</v>
      </c>
      <c r="D271" t="s">
        <v>12</v>
      </c>
    </row>
    <row r="272" spans="1:35" x14ac:dyDescent="0.2">
      <c r="A272" t="str">
        <f>'Population Definitions'!A6</f>
        <v>Prisoners</v>
      </c>
      <c r="B272" t="s">
        <v>10</v>
      </c>
      <c r="C272">
        <f>IF(SUMPRODUCT(--(E272:AI272&lt;&gt;""))=0,0,"N.A.")</f>
        <v>0</v>
      </c>
      <c r="D272" t="s">
        <v>12</v>
      </c>
    </row>
    <row r="274" spans="1:35" x14ac:dyDescent="0.2">
      <c r="A274" t="s">
        <v>61</v>
      </c>
      <c r="B274" t="s">
        <v>8</v>
      </c>
      <c r="C274" t="s">
        <v>9</v>
      </c>
      <c r="E274">
        <v>2000</v>
      </c>
      <c r="F274">
        <v>2001</v>
      </c>
      <c r="G274">
        <v>2002</v>
      </c>
      <c r="H274">
        <v>2003</v>
      </c>
      <c r="I274">
        <v>2004</v>
      </c>
      <c r="J274">
        <v>2005</v>
      </c>
      <c r="K274">
        <v>2006</v>
      </c>
      <c r="L274">
        <v>2007</v>
      </c>
      <c r="M274">
        <v>2008</v>
      </c>
      <c r="N274">
        <v>2009</v>
      </c>
      <c r="O274">
        <v>2010</v>
      </c>
      <c r="P274">
        <v>2011</v>
      </c>
      <c r="Q274">
        <v>2012</v>
      </c>
      <c r="R274">
        <v>2013</v>
      </c>
      <c r="S274">
        <v>2014</v>
      </c>
      <c r="T274">
        <v>2015</v>
      </c>
      <c r="U274">
        <v>2016</v>
      </c>
      <c r="V274">
        <v>2017</v>
      </c>
      <c r="W274">
        <v>2018</v>
      </c>
      <c r="X274">
        <v>2019</v>
      </c>
      <c r="Y274">
        <v>2020</v>
      </c>
      <c r="Z274">
        <v>2021</v>
      </c>
      <c r="AA274">
        <v>2022</v>
      </c>
      <c r="AB274">
        <v>2023</v>
      </c>
      <c r="AC274">
        <v>2024</v>
      </c>
      <c r="AD274">
        <v>2025</v>
      </c>
      <c r="AE274">
        <v>2026</v>
      </c>
      <c r="AF274">
        <v>2027</v>
      </c>
      <c r="AG274">
        <v>2028</v>
      </c>
      <c r="AH274">
        <v>2029</v>
      </c>
      <c r="AI274">
        <v>2030</v>
      </c>
    </row>
    <row r="275" spans="1:35" x14ac:dyDescent="0.2">
      <c r="A275" t="str">
        <f>'Population Definitions'!A2</f>
        <v>0-4</v>
      </c>
      <c r="B275" t="s">
        <v>10</v>
      </c>
      <c r="C275">
        <f>IF(SUMPRODUCT(--(E275:AI275&lt;&gt;""))=0,0,"N.A.")</f>
        <v>0</v>
      </c>
      <c r="D275" t="s">
        <v>12</v>
      </c>
    </row>
    <row r="276" spans="1:35" x14ac:dyDescent="0.2">
      <c r="A276" t="str">
        <f>'Population Definitions'!A3</f>
        <v>5-14</v>
      </c>
      <c r="B276" t="s">
        <v>10</v>
      </c>
      <c r="C276">
        <f>IF(SUMPRODUCT(--(E276:AI276&lt;&gt;""))=0,0,"N.A.")</f>
        <v>0</v>
      </c>
      <c r="D276" t="s">
        <v>12</v>
      </c>
    </row>
    <row r="277" spans="1:35" x14ac:dyDescent="0.2">
      <c r="A277" t="str">
        <f>'Population Definitions'!A4</f>
        <v>15-64</v>
      </c>
      <c r="B277" t="s">
        <v>10</v>
      </c>
      <c r="C277">
        <f>IF(SUMPRODUCT(--(E277:AI277&lt;&gt;""))=0,0,"N.A.")</f>
        <v>0</v>
      </c>
      <c r="D277" t="s">
        <v>12</v>
      </c>
    </row>
    <row r="278" spans="1:35" x14ac:dyDescent="0.2">
      <c r="A278" t="str">
        <f>'Population Definitions'!A5</f>
        <v>65+</v>
      </c>
      <c r="B278" t="s">
        <v>10</v>
      </c>
      <c r="C278">
        <f>IF(SUMPRODUCT(--(E278:AI278&lt;&gt;""))=0,0,"N.A.")</f>
        <v>0</v>
      </c>
      <c r="D278" t="s">
        <v>12</v>
      </c>
    </row>
    <row r="279" spans="1:35" x14ac:dyDescent="0.2">
      <c r="A279" t="str">
        <f>'Population Definitions'!A6</f>
        <v>Prisoners</v>
      </c>
      <c r="B279" t="s">
        <v>10</v>
      </c>
      <c r="C279">
        <f>IF(SUMPRODUCT(--(E279:AI279&lt;&gt;""))=0,0,"N.A.")</f>
        <v>0</v>
      </c>
      <c r="D279" t="s">
        <v>12</v>
      </c>
    </row>
    <row r="281" spans="1:35" x14ac:dyDescent="0.2">
      <c r="A281" t="s">
        <v>62</v>
      </c>
      <c r="B281" t="s">
        <v>8</v>
      </c>
      <c r="C281" t="s">
        <v>9</v>
      </c>
      <c r="E281">
        <v>2000</v>
      </c>
      <c r="F281">
        <v>2001</v>
      </c>
      <c r="G281">
        <v>2002</v>
      </c>
      <c r="H281">
        <v>2003</v>
      </c>
      <c r="I281">
        <v>2004</v>
      </c>
      <c r="J281">
        <v>2005</v>
      </c>
      <c r="K281">
        <v>2006</v>
      </c>
      <c r="L281">
        <v>2007</v>
      </c>
      <c r="M281">
        <v>2008</v>
      </c>
      <c r="N281">
        <v>2009</v>
      </c>
      <c r="O281">
        <v>2010</v>
      </c>
      <c r="P281">
        <v>2011</v>
      </c>
      <c r="Q281">
        <v>2012</v>
      </c>
      <c r="R281">
        <v>2013</v>
      </c>
      <c r="S281">
        <v>2014</v>
      </c>
      <c r="T281">
        <v>2015</v>
      </c>
      <c r="U281">
        <v>2016</v>
      </c>
      <c r="V281">
        <v>2017</v>
      </c>
      <c r="W281">
        <v>2018</v>
      </c>
      <c r="X281">
        <v>2019</v>
      </c>
      <c r="Y281">
        <v>2020</v>
      </c>
      <c r="Z281">
        <v>2021</v>
      </c>
      <c r="AA281">
        <v>2022</v>
      </c>
      <c r="AB281">
        <v>2023</v>
      </c>
      <c r="AC281">
        <v>2024</v>
      </c>
      <c r="AD281">
        <v>2025</v>
      </c>
      <c r="AE281">
        <v>2026</v>
      </c>
      <c r="AF281">
        <v>2027</v>
      </c>
      <c r="AG281">
        <v>2028</v>
      </c>
      <c r="AH281">
        <v>2029</v>
      </c>
      <c r="AI281">
        <v>2030</v>
      </c>
    </row>
    <row r="282" spans="1:35" x14ac:dyDescent="0.2">
      <c r="A282" t="str">
        <f>'Population Definitions'!A2</f>
        <v>0-4</v>
      </c>
      <c r="B282" t="s">
        <v>10</v>
      </c>
      <c r="C282">
        <f>IF(SUMPRODUCT(--(E282:AI282&lt;&gt;""))=0,0,"N.A.")</f>
        <v>0</v>
      </c>
      <c r="D282" t="s">
        <v>12</v>
      </c>
    </row>
    <row r="283" spans="1:35" x14ac:dyDescent="0.2">
      <c r="A283" t="str">
        <f>'Population Definitions'!A3</f>
        <v>5-14</v>
      </c>
      <c r="B283" t="s">
        <v>10</v>
      </c>
      <c r="C283">
        <f>IF(SUMPRODUCT(--(E283:AI283&lt;&gt;""))=0,0,"N.A.")</f>
        <v>0</v>
      </c>
      <c r="D283" t="s">
        <v>12</v>
      </c>
    </row>
    <row r="284" spans="1:35" x14ac:dyDescent="0.2">
      <c r="A284" t="str">
        <f>'Population Definitions'!A4</f>
        <v>15-64</v>
      </c>
      <c r="B284" t="s">
        <v>10</v>
      </c>
      <c r="C284">
        <f>IF(SUMPRODUCT(--(E284:AI284&lt;&gt;""))=0,0,"N.A.")</f>
        <v>0</v>
      </c>
      <c r="D284" t="s">
        <v>12</v>
      </c>
    </row>
    <row r="285" spans="1:35" x14ac:dyDescent="0.2">
      <c r="A285" t="str">
        <f>'Population Definitions'!A5</f>
        <v>65+</v>
      </c>
      <c r="B285" t="s">
        <v>10</v>
      </c>
      <c r="C285">
        <f>IF(SUMPRODUCT(--(E285:AI285&lt;&gt;""))=0,0,"N.A.")</f>
        <v>0</v>
      </c>
      <c r="D285" t="s">
        <v>12</v>
      </c>
    </row>
    <row r="286" spans="1:35" x14ac:dyDescent="0.2">
      <c r="A286" t="str">
        <f>'Population Definitions'!A6</f>
        <v>Prisoners</v>
      </c>
      <c r="B286" t="s">
        <v>10</v>
      </c>
      <c r="C286">
        <f>IF(SUMPRODUCT(--(E286:AI286&lt;&gt;""))=0,0,"N.A.")</f>
        <v>0</v>
      </c>
      <c r="D286" t="s">
        <v>12</v>
      </c>
    </row>
    <row r="288" spans="1:35" x14ac:dyDescent="0.2">
      <c r="A288" t="s">
        <v>63</v>
      </c>
      <c r="B288" t="s">
        <v>8</v>
      </c>
      <c r="C288" t="s">
        <v>9</v>
      </c>
      <c r="E288">
        <v>2000</v>
      </c>
      <c r="F288">
        <v>2001</v>
      </c>
      <c r="G288">
        <v>2002</v>
      </c>
      <c r="H288">
        <v>2003</v>
      </c>
      <c r="I288">
        <v>2004</v>
      </c>
      <c r="J288">
        <v>2005</v>
      </c>
      <c r="K288">
        <v>2006</v>
      </c>
      <c r="L288">
        <v>2007</v>
      </c>
      <c r="M288">
        <v>2008</v>
      </c>
      <c r="N288">
        <v>2009</v>
      </c>
      <c r="O288">
        <v>2010</v>
      </c>
      <c r="P288">
        <v>2011</v>
      </c>
      <c r="Q288">
        <v>2012</v>
      </c>
      <c r="R288">
        <v>2013</v>
      </c>
      <c r="S288">
        <v>2014</v>
      </c>
      <c r="T288">
        <v>2015</v>
      </c>
      <c r="U288">
        <v>2016</v>
      </c>
      <c r="V288">
        <v>2017</v>
      </c>
      <c r="W288">
        <v>2018</v>
      </c>
      <c r="X288">
        <v>2019</v>
      </c>
      <c r="Y288">
        <v>2020</v>
      </c>
      <c r="Z288">
        <v>2021</v>
      </c>
      <c r="AA288">
        <v>2022</v>
      </c>
      <c r="AB288">
        <v>2023</v>
      </c>
      <c r="AC288">
        <v>2024</v>
      </c>
      <c r="AD288">
        <v>2025</v>
      </c>
      <c r="AE288">
        <v>2026</v>
      </c>
      <c r="AF288">
        <v>2027</v>
      </c>
      <c r="AG288">
        <v>2028</v>
      </c>
      <c r="AH288">
        <v>2029</v>
      </c>
      <c r="AI288">
        <v>2030</v>
      </c>
    </row>
    <row r="289" spans="1:35" x14ac:dyDescent="0.2">
      <c r="A289" t="str">
        <f>'Population Definitions'!A2</f>
        <v>0-4</v>
      </c>
      <c r="B289" t="s">
        <v>10</v>
      </c>
      <c r="C289">
        <f>IF(SUMPRODUCT(--(E289:AI289&lt;&gt;""))=0,0,"N.A.")</f>
        <v>0</v>
      </c>
      <c r="D289" t="s">
        <v>12</v>
      </c>
    </row>
    <row r="290" spans="1:35" x14ac:dyDescent="0.2">
      <c r="A290" t="str">
        <f>'Population Definitions'!A3</f>
        <v>5-14</v>
      </c>
      <c r="B290" t="s">
        <v>10</v>
      </c>
      <c r="C290">
        <f>IF(SUMPRODUCT(--(E290:AI290&lt;&gt;""))=0,0,"N.A.")</f>
        <v>0</v>
      </c>
      <c r="D290" t="s">
        <v>12</v>
      </c>
    </row>
    <row r="291" spans="1:35" x14ac:dyDescent="0.2">
      <c r="A291" t="str">
        <f>'Population Definitions'!A4</f>
        <v>15-64</v>
      </c>
      <c r="B291" t="s">
        <v>10</v>
      </c>
      <c r="C291">
        <f>IF(SUMPRODUCT(--(E291:AI291&lt;&gt;""))=0,0,"N.A.")</f>
        <v>0</v>
      </c>
      <c r="D291" t="s">
        <v>12</v>
      </c>
    </row>
    <row r="292" spans="1:35" x14ac:dyDescent="0.2">
      <c r="A292" t="str">
        <f>'Population Definitions'!A5</f>
        <v>65+</v>
      </c>
      <c r="B292" t="s">
        <v>10</v>
      </c>
      <c r="C292">
        <f>IF(SUMPRODUCT(--(E292:AI292&lt;&gt;""))=0,0,"N.A.")</f>
        <v>0</v>
      </c>
      <c r="D292" t="s">
        <v>12</v>
      </c>
    </row>
    <row r="293" spans="1:35" x14ac:dyDescent="0.2">
      <c r="A293" t="str">
        <f>'Population Definitions'!A6</f>
        <v>Prisoners</v>
      </c>
      <c r="B293" t="s">
        <v>10</v>
      </c>
      <c r="C293">
        <f>IF(SUMPRODUCT(--(E293:AI293&lt;&gt;""))=0,0,"N.A.")</f>
        <v>0</v>
      </c>
      <c r="D293" t="s">
        <v>12</v>
      </c>
    </row>
    <row r="295" spans="1:35" x14ac:dyDescent="0.2">
      <c r="A295" t="s">
        <v>64</v>
      </c>
      <c r="B295" t="s">
        <v>8</v>
      </c>
      <c r="C295" t="s">
        <v>9</v>
      </c>
      <c r="E295">
        <v>2000</v>
      </c>
      <c r="F295">
        <v>2001</v>
      </c>
      <c r="G295">
        <v>2002</v>
      </c>
      <c r="H295">
        <v>2003</v>
      </c>
      <c r="I295">
        <v>2004</v>
      </c>
      <c r="J295">
        <v>2005</v>
      </c>
      <c r="K295">
        <v>2006</v>
      </c>
      <c r="L295">
        <v>2007</v>
      </c>
      <c r="M295">
        <v>2008</v>
      </c>
      <c r="N295">
        <v>2009</v>
      </c>
      <c r="O295">
        <v>2010</v>
      </c>
      <c r="P295">
        <v>2011</v>
      </c>
      <c r="Q295">
        <v>2012</v>
      </c>
      <c r="R295">
        <v>2013</v>
      </c>
      <c r="S295">
        <v>2014</v>
      </c>
      <c r="T295">
        <v>2015</v>
      </c>
      <c r="U295">
        <v>2016</v>
      </c>
      <c r="V295">
        <v>2017</v>
      </c>
      <c r="W295">
        <v>2018</v>
      </c>
      <c r="X295">
        <v>2019</v>
      </c>
      <c r="Y295">
        <v>2020</v>
      </c>
      <c r="Z295">
        <v>2021</v>
      </c>
      <c r="AA295">
        <v>2022</v>
      </c>
      <c r="AB295">
        <v>2023</v>
      </c>
      <c r="AC295">
        <v>2024</v>
      </c>
      <c r="AD295">
        <v>2025</v>
      </c>
      <c r="AE295">
        <v>2026</v>
      </c>
      <c r="AF295">
        <v>2027</v>
      </c>
      <c r="AG295">
        <v>2028</v>
      </c>
      <c r="AH295">
        <v>2029</v>
      </c>
      <c r="AI295">
        <v>2030</v>
      </c>
    </row>
    <row r="296" spans="1:35" x14ac:dyDescent="0.2">
      <c r="A296" t="str">
        <f>'Population Definitions'!A2</f>
        <v>0-4</v>
      </c>
      <c r="B296" t="s">
        <v>10</v>
      </c>
      <c r="C296">
        <f>IF(SUMPRODUCT(--(E296:AI296&lt;&gt;""))=0,0,"N.A.")</f>
        <v>0</v>
      </c>
      <c r="D296" t="s">
        <v>12</v>
      </c>
    </row>
    <row r="297" spans="1:35" x14ac:dyDescent="0.2">
      <c r="A297" t="str">
        <f>'Population Definitions'!A3</f>
        <v>5-14</v>
      </c>
      <c r="B297" t="s">
        <v>10</v>
      </c>
      <c r="C297">
        <f>IF(SUMPRODUCT(--(E297:AI297&lt;&gt;""))=0,0,"N.A.")</f>
        <v>0</v>
      </c>
      <c r="D297" t="s">
        <v>12</v>
      </c>
    </row>
    <row r="298" spans="1:35" x14ac:dyDescent="0.2">
      <c r="A298" t="str">
        <f>'Population Definitions'!A4</f>
        <v>15-64</v>
      </c>
      <c r="B298" t="s">
        <v>10</v>
      </c>
      <c r="C298">
        <f>IF(SUMPRODUCT(--(E298:AI298&lt;&gt;""))=0,0,"N.A.")</f>
        <v>0</v>
      </c>
      <c r="D298" t="s">
        <v>12</v>
      </c>
    </row>
    <row r="299" spans="1:35" x14ac:dyDescent="0.2">
      <c r="A299" t="str">
        <f>'Population Definitions'!A5</f>
        <v>65+</v>
      </c>
      <c r="B299" t="s">
        <v>10</v>
      </c>
      <c r="C299">
        <f>IF(SUMPRODUCT(--(E299:AI299&lt;&gt;""))=0,0,"N.A.")</f>
        <v>0</v>
      </c>
      <c r="D299" t="s">
        <v>12</v>
      </c>
    </row>
    <row r="300" spans="1:35" x14ac:dyDescent="0.2">
      <c r="A300" t="str">
        <f>'Population Definitions'!A6</f>
        <v>Prisoners</v>
      </c>
      <c r="B300" t="s">
        <v>10</v>
      </c>
      <c r="C300">
        <f>IF(SUMPRODUCT(--(E300:AI300&lt;&gt;""))=0,0,"N.A.")</f>
        <v>0</v>
      </c>
      <c r="D300" t="s">
        <v>12</v>
      </c>
    </row>
    <row r="302" spans="1:35" x14ac:dyDescent="0.2">
      <c r="A302" t="s">
        <v>65</v>
      </c>
      <c r="B302" t="s">
        <v>8</v>
      </c>
      <c r="C302" t="s">
        <v>9</v>
      </c>
      <c r="E302">
        <v>2000</v>
      </c>
      <c r="F302">
        <v>2001</v>
      </c>
      <c r="G302">
        <v>2002</v>
      </c>
      <c r="H302">
        <v>2003</v>
      </c>
      <c r="I302">
        <v>2004</v>
      </c>
      <c r="J302">
        <v>2005</v>
      </c>
      <c r="K302">
        <v>2006</v>
      </c>
      <c r="L302">
        <v>2007</v>
      </c>
      <c r="M302">
        <v>2008</v>
      </c>
      <c r="N302">
        <v>2009</v>
      </c>
      <c r="O302">
        <v>2010</v>
      </c>
      <c r="P302">
        <v>2011</v>
      </c>
      <c r="Q302">
        <v>2012</v>
      </c>
      <c r="R302">
        <v>2013</v>
      </c>
      <c r="S302">
        <v>2014</v>
      </c>
      <c r="T302">
        <v>2015</v>
      </c>
      <c r="U302">
        <v>2016</v>
      </c>
      <c r="V302">
        <v>2017</v>
      </c>
      <c r="W302">
        <v>2018</v>
      </c>
      <c r="X302">
        <v>2019</v>
      </c>
      <c r="Y302">
        <v>2020</v>
      </c>
      <c r="Z302">
        <v>2021</v>
      </c>
      <c r="AA302">
        <v>2022</v>
      </c>
      <c r="AB302">
        <v>2023</v>
      </c>
      <c r="AC302">
        <v>2024</v>
      </c>
      <c r="AD302">
        <v>2025</v>
      </c>
      <c r="AE302">
        <v>2026</v>
      </c>
      <c r="AF302">
        <v>2027</v>
      </c>
      <c r="AG302">
        <v>2028</v>
      </c>
      <c r="AH302">
        <v>2029</v>
      </c>
      <c r="AI302">
        <v>2030</v>
      </c>
    </row>
    <row r="303" spans="1:35" x14ac:dyDescent="0.2">
      <c r="A303" t="str">
        <f>'Population Definitions'!A2</f>
        <v>0-4</v>
      </c>
      <c r="B303" t="s">
        <v>10</v>
      </c>
      <c r="C303">
        <f>IF(SUMPRODUCT(--(E303:AI303&lt;&gt;""))=0,0,"N.A.")</f>
        <v>0</v>
      </c>
      <c r="D303" t="s">
        <v>12</v>
      </c>
    </row>
    <row r="304" spans="1:35" x14ac:dyDescent="0.2">
      <c r="A304" t="str">
        <f>'Population Definitions'!A3</f>
        <v>5-14</v>
      </c>
      <c r="B304" t="s">
        <v>10</v>
      </c>
      <c r="C304">
        <f>IF(SUMPRODUCT(--(E304:AI304&lt;&gt;""))=0,0,"N.A.")</f>
        <v>0</v>
      </c>
      <c r="D304" t="s">
        <v>12</v>
      </c>
    </row>
    <row r="305" spans="1:35" x14ac:dyDescent="0.2">
      <c r="A305" t="str">
        <f>'Population Definitions'!A4</f>
        <v>15-64</v>
      </c>
      <c r="B305" t="s">
        <v>10</v>
      </c>
      <c r="C305">
        <f>IF(SUMPRODUCT(--(E305:AI305&lt;&gt;""))=0,0,"N.A.")</f>
        <v>0</v>
      </c>
      <c r="D305" t="s">
        <v>12</v>
      </c>
    </row>
    <row r="306" spans="1:35" x14ac:dyDescent="0.2">
      <c r="A306" t="str">
        <f>'Population Definitions'!A5</f>
        <v>65+</v>
      </c>
      <c r="B306" t="s">
        <v>10</v>
      </c>
      <c r="C306">
        <f>IF(SUMPRODUCT(--(E306:AI306&lt;&gt;""))=0,0,"N.A.")</f>
        <v>0</v>
      </c>
      <c r="D306" t="s">
        <v>12</v>
      </c>
    </row>
    <row r="307" spans="1:35" x14ac:dyDescent="0.2">
      <c r="A307" t="str">
        <f>'Population Definitions'!A6</f>
        <v>Prisoners</v>
      </c>
      <c r="B307" t="s">
        <v>10</v>
      </c>
      <c r="C307">
        <f>IF(SUMPRODUCT(--(E307:AI307&lt;&gt;""))=0,0,"N.A.")</f>
        <v>0</v>
      </c>
      <c r="D307" t="s">
        <v>12</v>
      </c>
    </row>
    <row r="309" spans="1:35" x14ac:dyDescent="0.2">
      <c r="A309" t="s">
        <v>66</v>
      </c>
      <c r="B309" t="s">
        <v>8</v>
      </c>
      <c r="C309" t="s">
        <v>9</v>
      </c>
      <c r="E309">
        <v>2000</v>
      </c>
      <c r="F309">
        <v>2001</v>
      </c>
      <c r="G309">
        <v>2002</v>
      </c>
      <c r="H309">
        <v>2003</v>
      </c>
      <c r="I309">
        <v>2004</v>
      </c>
      <c r="J309">
        <v>2005</v>
      </c>
      <c r="K309">
        <v>2006</v>
      </c>
      <c r="L309">
        <v>2007</v>
      </c>
      <c r="M309">
        <v>2008</v>
      </c>
      <c r="N309">
        <v>2009</v>
      </c>
      <c r="O309">
        <v>2010</v>
      </c>
      <c r="P309">
        <v>2011</v>
      </c>
      <c r="Q309">
        <v>2012</v>
      </c>
      <c r="R309">
        <v>2013</v>
      </c>
      <c r="S309">
        <v>2014</v>
      </c>
      <c r="T309">
        <v>2015</v>
      </c>
      <c r="U309">
        <v>2016</v>
      </c>
      <c r="V309">
        <v>2017</v>
      </c>
      <c r="W309">
        <v>2018</v>
      </c>
      <c r="X309">
        <v>2019</v>
      </c>
      <c r="Y309">
        <v>2020</v>
      </c>
      <c r="Z309">
        <v>2021</v>
      </c>
      <c r="AA309">
        <v>2022</v>
      </c>
      <c r="AB309">
        <v>2023</v>
      </c>
      <c r="AC309">
        <v>2024</v>
      </c>
      <c r="AD309">
        <v>2025</v>
      </c>
      <c r="AE309">
        <v>2026</v>
      </c>
      <c r="AF309">
        <v>2027</v>
      </c>
      <c r="AG309">
        <v>2028</v>
      </c>
      <c r="AH309">
        <v>2029</v>
      </c>
      <c r="AI309">
        <v>2030</v>
      </c>
    </row>
    <row r="310" spans="1:35" x14ac:dyDescent="0.2">
      <c r="A310" t="str">
        <f>'Population Definitions'!A2</f>
        <v>0-4</v>
      </c>
      <c r="B310" t="s">
        <v>10</v>
      </c>
      <c r="C310">
        <f>IF(SUMPRODUCT(--(E310:AI310&lt;&gt;""))=0,0,"N.A.")</f>
        <v>0</v>
      </c>
      <c r="D310" t="s">
        <v>12</v>
      </c>
    </row>
    <row r="311" spans="1:35" x14ac:dyDescent="0.2">
      <c r="A311" t="str">
        <f>'Population Definitions'!A3</f>
        <v>5-14</v>
      </c>
      <c r="B311" t="s">
        <v>10</v>
      </c>
      <c r="C311">
        <f>IF(SUMPRODUCT(--(E311:AI311&lt;&gt;""))=0,0,"N.A.")</f>
        <v>0</v>
      </c>
      <c r="D311" t="s">
        <v>12</v>
      </c>
    </row>
    <row r="312" spans="1:35" x14ac:dyDescent="0.2">
      <c r="A312" t="str">
        <f>'Population Definitions'!A4</f>
        <v>15-64</v>
      </c>
      <c r="B312" t="s">
        <v>10</v>
      </c>
      <c r="C312">
        <f>IF(SUMPRODUCT(--(E312:AI312&lt;&gt;""))=0,0,"N.A.")</f>
        <v>0</v>
      </c>
      <c r="D312" t="s">
        <v>12</v>
      </c>
    </row>
    <row r="313" spans="1:35" x14ac:dyDescent="0.2">
      <c r="A313" t="str">
        <f>'Population Definitions'!A5</f>
        <v>65+</v>
      </c>
      <c r="B313" t="s">
        <v>10</v>
      </c>
      <c r="C313">
        <f>IF(SUMPRODUCT(--(E313:AI313&lt;&gt;""))=0,0,"N.A.")</f>
        <v>0</v>
      </c>
      <c r="D313" t="s">
        <v>12</v>
      </c>
    </row>
    <row r="314" spans="1:35" x14ac:dyDescent="0.2">
      <c r="A314" t="str">
        <f>'Population Definitions'!A6</f>
        <v>Prisoners</v>
      </c>
      <c r="B314" t="s">
        <v>10</v>
      </c>
      <c r="C314">
        <f>IF(SUMPRODUCT(--(E314:AI314&lt;&gt;""))=0,0,"N.A.")</f>
        <v>0</v>
      </c>
      <c r="D314" t="s">
        <v>12</v>
      </c>
    </row>
    <row r="316" spans="1:35" x14ac:dyDescent="0.2">
      <c r="A316" t="s">
        <v>67</v>
      </c>
      <c r="B316" t="s">
        <v>8</v>
      </c>
      <c r="C316" t="s">
        <v>9</v>
      </c>
      <c r="E316">
        <v>2000</v>
      </c>
      <c r="F316">
        <v>2001</v>
      </c>
      <c r="G316">
        <v>2002</v>
      </c>
      <c r="H316">
        <v>2003</v>
      </c>
      <c r="I316">
        <v>2004</v>
      </c>
      <c r="J316">
        <v>2005</v>
      </c>
      <c r="K316">
        <v>2006</v>
      </c>
      <c r="L316">
        <v>2007</v>
      </c>
      <c r="M316">
        <v>2008</v>
      </c>
      <c r="N316">
        <v>2009</v>
      </c>
      <c r="O316">
        <v>2010</v>
      </c>
      <c r="P316">
        <v>2011</v>
      </c>
      <c r="Q316">
        <v>2012</v>
      </c>
      <c r="R316">
        <v>2013</v>
      </c>
      <c r="S316">
        <v>2014</v>
      </c>
      <c r="T316">
        <v>2015</v>
      </c>
      <c r="U316">
        <v>2016</v>
      </c>
      <c r="V316">
        <v>2017</v>
      </c>
      <c r="W316">
        <v>2018</v>
      </c>
      <c r="X316">
        <v>2019</v>
      </c>
      <c r="Y316">
        <v>2020</v>
      </c>
      <c r="Z316">
        <v>2021</v>
      </c>
      <c r="AA316">
        <v>2022</v>
      </c>
      <c r="AB316">
        <v>2023</v>
      </c>
      <c r="AC316">
        <v>2024</v>
      </c>
      <c r="AD316">
        <v>2025</v>
      </c>
      <c r="AE316">
        <v>2026</v>
      </c>
      <c r="AF316">
        <v>2027</v>
      </c>
      <c r="AG316">
        <v>2028</v>
      </c>
      <c r="AH316">
        <v>2029</v>
      </c>
      <c r="AI316">
        <v>2030</v>
      </c>
    </row>
    <row r="317" spans="1:35" x14ac:dyDescent="0.2">
      <c r="A317" t="str">
        <f>'Population Definitions'!A2</f>
        <v>0-4</v>
      </c>
      <c r="B317" t="s">
        <v>10</v>
      </c>
      <c r="C317">
        <f>IF(SUMPRODUCT(--(E317:AI317&lt;&gt;""))=0,0,"N.A.")</f>
        <v>0</v>
      </c>
      <c r="D317" t="s">
        <v>12</v>
      </c>
    </row>
    <row r="318" spans="1:35" x14ac:dyDescent="0.2">
      <c r="A318" t="str">
        <f>'Population Definitions'!A3</f>
        <v>5-14</v>
      </c>
      <c r="B318" t="s">
        <v>10</v>
      </c>
      <c r="C318">
        <f>IF(SUMPRODUCT(--(E318:AI318&lt;&gt;""))=0,0,"N.A.")</f>
        <v>0</v>
      </c>
      <c r="D318" t="s">
        <v>12</v>
      </c>
    </row>
    <row r="319" spans="1:35" x14ac:dyDescent="0.2">
      <c r="A319" t="str">
        <f>'Population Definitions'!A4</f>
        <v>15-64</v>
      </c>
      <c r="B319" t="s">
        <v>10</v>
      </c>
      <c r="C319">
        <f>IF(SUMPRODUCT(--(E319:AI319&lt;&gt;""))=0,0,"N.A.")</f>
        <v>0</v>
      </c>
      <c r="D319" t="s">
        <v>12</v>
      </c>
    </row>
    <row r="320" spans="1:35" x14ac:dyDescent="0.2">
      <c r="A320" t="str">
        <f>'Population Definitions'!A5</f>
        <v>65+</v>
      </c>
      <c r="B320" t="s">
        <v>10</v>
      </c>
      <c r="C320">
        <f>IF(SUMPRODUCT(--(E320:AI320&lt;&gt;""))=0,0,"N.A.")</f>
        <v>0</v>
      </c>
      <c r="D320" t="s">
        <v>12</v>
      </c>
    </row>
    <row r="321" spans="1:35" x14ac:dyDescent="0.2">
      <c r="A321" t="str">
        <f>'Population Definitions'!A6</f>
        <v>Prisoners</v>
      </c>
      <c r="B321" t="s">
        <v>10</v>
      </c>
      <c r="C321">
        <f>IF(SUMPRODUCT(--(E321:AI321&lt;&gt;""))=0,0,"N.A.")</f>
        <v>0</v>
      </c>
      <c r="D321" t="s">
        <v>12</v>
      </c>
    </row>
    <row r="323" spans="1:35" x14ac:dyDescent="0.2">
      <c r="A323" t="s">
        <v>68</v>
      </c>
      <c r="B323" t="s">
        <v>8</v>
      </c>
      <c r="C323" t="s">
        <v>9</v>
      </c>
      <c r="E323">
        <v>2000</v>
      </c>
      <c r="F323">
        <v>2001</v>
      </c>
      <c r="G323">
        <v>2002</v>
      </c>
      <c r="H323">
        <v>2003</v>
      </c>
      <c r="I323">
        <v>2004</v>
      </c>
      <c r="J323">
        <v>2005</v>
      </c>
      <c r="K323">
        <v>2006</v>
      </c>
      <c r="L323">
        <v>2007</v>
      </c>
      <c r="M323">
        <v>2008</v>
      </c>
      <c r="N323">
        <v>2009</v>
      </c>
      <c r="O323">
        <v>2010</v>
      </c>
      <c r="P323">
        <v>2011</v>
      </c>
      <c r="Q323">
        <v>2012</v>
      </c>
      <c r="R323">
        <v>2013</v>
      </c>
      <c r="S323">
        <v>2014</v>
      </c>
      <c r="T323">
        <v>2015</v>
      </c>
      <c r="U323">
        <v>2016</v>
      </c>
      <c r="V323">
        <v>2017</v>
      </c>
      <c r="W323">
        <v>2018</v>
      </c>
      <c r="X323">
        <v>2019</v>
      </c>
      <c r="Y323">
        <v>2020</v>
      </c>
      <c r="Z323">
        <v>2021</v>
      </c>
      <c r="AA323">
        <v>2022</v>
      </c>
      <c r="AB323">
        <v>2023</v>
      </c>
      <c r="AC323">
        <v>2024</v>
      </c>
      <c r="AD323">
        <v>2025</v>
      </c>
      <c r="AE323">
        <v>2026</v>
      </c>
      <c r="AF323">
        <v>2027</v>
      </c>
      <c r="AG323">
        <v>2028</v>
      </c>
      <c r="AH323">
        <v>2029</v>
      </c>
      <c r="AI323">
        <v>2030</v>
      </c>
    </row>
    <row r="324" spans="1:35" x14ac:dyDescent="0.2">
      <c r="A324" t="str">
        <f>'Population Definitions'!A2</f>
        <v>0-4</v>
      </c>
      <c r="B324" t="s">
        <v>10</v>
      </c>
      <c r="C324">
        <f>IF(SUMPRODUCT(--(E324:AI324&lt;&gt;""))=0,0,"N.A.")</f>
        <v>0</v>
      </c>
      <c r="D324" t="s">
        <v>12</v>
      </c>
    </row>
    <row r="325" spans="1:35" x14ac:dyDescent="0.2">
      <c r="A325" t="str">
        <f>'Population Definitions'!A3</f>
        <v>5-14</v>
      </c>
      <c r="B325" t="s">
        <v>10</v>
      </c>
      <c r="C325">
        <f>IF(SUMPRODUCT(--(E325:AI325&lt;&gt;""))=0,0,"N.A.")</f>
        <v>0</v>
      </c>
      <c r="D325" t="s">
        <v>12</v>
      </c>
    </row>
    <row r="326" spans="1:35" x14ac:dyDescent="0.2">
      <c r="A326" t="str">
        <f>'Population Definitions'!A4</f>
        <v>15-64</v>
      </c>
      <c r="B326" t="s">
        <v>10</v>
      </c>
      <c r="C326">
        <f>IF(SUMPRODUCT(--(E326:AI326&lt;&gt;""))=0,0,"N.A.")</f>
        <v>0</v>
      </c>
      <c r="D326" t="s">
        <v>12</v>
      </c>
    </row>
    <row r="327" spans="1:35" x14ac:dyDescent="0.2">
      <c r="A327" t="str">
        <f>'Population Definitions'!A5</f>
        <v>65+</v>
      </c>
      <c r="B327" t="s">
        <v>10</v>
      </c>
      <c r="C327">
        <f>IF(SUMPRODUCT(--(E327:AI327&lt;&gt;""))=0,0,"N.A.")</f>
        <v>0</v>
      </c>
      <c r="D327" t="s">
        <v>12</v>
      </c>
    </row>
    <row r="328" spans="1:35" x14ac:dyDescent="0.2">
      <c r="A328" t="str">
        <f>'Population Definitions'!A6</f>
        <v>Prisoners</v>
      </c>
      <c r="B328" t="s">
        <v>10</v>
      </c>
      <c r="C328">
        <f>IF(SUMPRODUCT(--(E328:AI328&lt;&gt;""))=0,0,"N.A.")</f>
        <v>0</v>
      </c>
      <c r="D328" t="s">
        <v>12</v>
      </c>
    </row>
    <row r="330" spans="1:35" x14ac:dyDescent="0.2">
      <c r="A330" t="s">
        <v>69</v>
      </c>
      <c r="B330" t="s">
        <v>8</v>
      </c>
      <c r="C330" t="s">
        <v>9</v>
      </c>
      <c r="E330">
        <v>2000</v>
      </c>
      <c r="F330">
        <v>2001</v>
      </c>
      <c r="G330">
        <v>2002</v>
      </c>
      <c r="H330">
        <v>2003</v>
      </c>
      <c r="I330">
        <v>2004</v>
      </c>
      <c r="J330">
        <v>2005</v>
      </c>
      <c r="K330">
        <v>2006</v>
      </c>
      <c r="L330">
        <v>2007</v>
      </c>
      <c r="M330">
        <v>2008</v>
      </c>
      <c r="N330">
        <v>2009</v>
      </c>
      <c r="O330">
        <v>2010</v>
      </c>
      <c r="P330">
        <v>2011</v>
      </c>
      <c r="Q330">
        <v>2012</v>
      </c>
      <c r="R330">
        <v>2013</v>
      </c>
      <c r="S330">
        <v>2014</v>
      </c>
      <c r="T330">
        <v>2015</v>
      </c>
      <c r="U330">
        <v>2016</v>
      </c>
      <c r="V330">
        <v>2017</v>
      </c>
      <c r="W330">
        <v>2018</v>
      </c>
      <c r="X330">
        <v>2019</v>
      </c>
      <c r="Y330">
        <v>2020</v>
      </c>
      <c r="Z330">
        <v>2021</v>
      </c>
      <c r="AA330">
        <v>2022</v>
      </c>
      <c r="AB330">
        <v>2023</v>
      </c>
      <c r="AC330">
        <v>2024</v>
      </c>
      <c r="AD330">
        <v>2025</v>
      </c>
      <c r="AE330">
        <v>2026</v>
      </c>
      <c r="AF330">
        <v>2027</v>
      </c>
      <c r="AG330">
        <v>2028</v>
      </c>
      <c r="AH330">
        <v>2029</v>
      </c>
      <c r="AI330">
        <v>2030</v>
      </c>
    </row>
    <row r="331" spans="1:35" x14ac:dyDescent="0.2">
      <c r="A331" t="str">
        <f>'Population Definitions'!A2</f>
        <v>0-4</v>
      </c>
      <c r="B331" t="s">
        <v>10</v>
      </c>
      <c r="C331">
        <f>IF(SUMPRODUCT(--(E331:AI331&lt;&gt;""))=0,0,"N.A.")</f>
        <v>0</v>
      </c>
      <c r="D331" t="s">
        <v>12</v>
      </c>
    </row>
    <row r="332" spans="1:35" x14ac:dyDescent="0.2">
      <c r="A332" t="str">
        <f>'Population Definitions'!A3</f>
        <v>5-14</v>
      </c>
      <c r="B332" t="s">
        <v>10</v>
      </c>
      <c r="C332">
        <f>IF(SUMPRODUCT(--(E332:AI332&lt;&gt;""))=0,0,"N.A.")</f>
        <v>0</v>
      </c>
      <c r="D332" t="s">
        <v>12</v>
      </c>
    </row>
    <row r="333" spans="1:35" x14ac:dyDescent="0.2">
      <c r="A333" t="str">
        <f>'Population Definitions'!A4</f>
        <v>15-64</v>
      </c>
      <c r="B333" t="s">
        <v>10</v>
      </c>
      <c r="C333">
        <f>IF(SUMPRODUCT(--(E333:AI333&lt;&gt;""))=0,0,"N.A.")</f>
        <v>0</v>
      </c>
      <c r="D333" t="s">
        <v>12</v>
      </c>
    </row>
    <row r="334" spans="1:35" x14ac:dyDescent="0.2">
      <c r="A334" t="str">
        <f>'Population Definitions'!A5</f>
        <v>65+</v>
      </c>
      <c r="B334" t="s">
        <v>10</v>
      </c>
      <c r="C334">
        <f>IF(SUMPRODUCT(--(E334:AI334&lt;&gt;""))=0,0,"N.A.")</f>
        <v>0</v>
      </c>
      <c r="D334" t="s">
        <v>12</v>
      </c>
    </row>
    <row r="335" spans="1:35" x14ac:dyDescent="0.2">
      <c r="A335" t="str">
        <f>'Population Definitions'!A6</f>
        <v>Prisoners</v>
      </c>
      <c r="B335" t="s">
        <v>10</v>
      </c>
      <c r="C335">
        <f>IF(SUMPRODUCT(--(E335:AI335&lt;&gt;""))=0,0,"N.A.")</f>
        <v>0</v>
      </c>
      <c r="D335" t="s">
        <v>12</v>
      </c>
    </row>
    <row r="337" spans="1:35" x14ac:dyDescent="0.2">
      <c r="A337" t="s">
        <v>70</v>
      </c>
      <c r="B337" t="s">
        <v>8</v>
      </c>
      <c r="C337" t="s">
        <v>9</v>
      </c>
      <c r="E337">
        <v>2000</v>
      </c>
      <c r="F337">
        <v>2001</v>
      </c>
      <c r="G337">
        <v>2002</v>
      </c>
      <c r="H337">
        <v>2003</v>
      </c>
      <c r="I337">
        <v>2004</v>
      </c>
      <c r="J337">
        <v>2005</v>
      </c>
      <c r="K337">
        <v>2006</v>
      </c>
      <c r="L337">
        <v>2007</v>
      </c>
      <c r="M337">
        <v>2008</v>
      </c>
      <c r="N337">
        <v>2009</v>
      </c>
      <c r="O337">
        <v>2010</v>
      </c>
      <c r="P337">
        <v>2011</v>
      </c>
      <c r="Q337">
        <v>2012</v>
      </c>
      <c r="R337">
        <v>2013</v>
      </c>
      <c r="S337">
        <v>2014</v>
      </c>
      <c r="T337">
        <v>2015</v>
      </c>
      <c r="U337">
        <v>2016</v>
      </c>
      <c r="V337">
        <v>2017</v>
      </c>
      <c r="W337">
        <v>2018</v>
      </c>
      <c r="X337">
        <v>2019</v>
      </c>
      <c r="Y337">
        <v>2020</v>
      </c>
      <c r="Z337">
        <v>2021</v>
      </c>
      <c r="AA337">
        <v>2022</v>
      </c>
      <c r="AB337">
        <v>2023</v>
      </c>
      <c r="AC337">
        <v>2024</v>
      </c>
      <c r="AD337">
        <v>2025</v>
      </c>
      <c r="AE337">
        <v>2026</v>
      </c>
      <c r="AF337">
        <v>2027</v>
      </c>
      <c r="AG337">
        <v>2028</v>
      </c>
      <c r="AH337">
        <v>2029</v>
      </c>
      <c r="AI337">
        <v>2030</v>
      </c>
    </row>
    <row r="338" spans="1:35" x14ac:dyDescent="0.2">
      <c r="A338" t="str">
        <f>'Population Definitions'!A2</f>
        <v>0-4</v>
      </c>
      <c r="B338" t="s">
        <v>10</v>
      </c>
      <c r="C338">
        <f>IF(SUMPRODUCT(--(E338:AI338&lt;&gt;""))=0,0,"N.A.")</f>
        <v>0</v>
      </c>
      <c r="D338" t="s">
        <v>12</v>
      </c>
    </row>
    <row r="339" spans="1:35" x14ac:dyDescent="0.2">
      <c r="A339" t="str">
        <f>'Population Definitions'!A3</f>
        <v>5-14</v>
      </c>
      <c r="B339" t="s">
        <v>10</v>
      </c>
      <c r="C339">
        <f>IF(SUMPRODUCT(--(E339:AI339&lt;&gt;""))=0,0,"N.A.")</f>
        <v>0</v>
      </c>
      <c r="D339" t="s">
        <v>12</v>
      </c>
    </row>
    <row r="340" spans="1:35" x14ac:dyDescent="0.2">
      <c r="A340" t="str">
        <f>'Population Definitions'!A4</f>
        <v>15-64</v>
      </c>
      <c r="B340" t="s">
        <v>10</v>
      </c>
      <c r="C340">
        <f>IF(SUMPRODUCT(--(E340:AI340&lt;&gt;""))=0,0,"N.A.")</f>
        <v>0</v>
      </c>
      <c r="D340" t="s">
        <v>12</v>
      </c>
    </row>
    <row r="341" spans="1:35" x14ac:dyDescent="0.2">
      <c r="A341" t="str">
        <f>'Population Definitions'!A5</f>
        <v>65+</v>
      </c>
      <c r="B341" t="s">
        <v>10</v>
      </c>
      <c r="C341">
        <f>IF(SUMPRODUCT(--(E341:AI341&lt;&gt;""))=0,0,"N.A.")</f>
        <v>0</v>
      </c>
      <c r="D341" t="s">
        <v>12</v>
      </c>
    </row>
    <row r="342" spans="1:35" x14ac:dyDescent="0.2">
      <c r="A342" t="str">
        <f>'Population Definitions'!A6</f>
        <v>Prisoners</v>
      </c>
      <c r="B342" t="s">
        <v>10</v>
      </c>
      <c r="C342">
        <f>IF(SUMPRODUCT(--(E342:AI342&lt;&gt;""))=0,0,"N.A.")</f>
        <v>0</v>
      </c>
      <c r="D342" t="s">
        <v>12</v>
      </c>
    </row>
    <row r="344" spans="1:35" x14ac:dyDescent="0.2">
      <c r="A344" t="s">
        <v>71</v>
      </c>
      <c r="B344" t="s">
        <v>8</v>
      </c>
      <c r="C344" t="s">
        <v>9</v>
      </c>
      <c r="E344">
        <v>2000</v>
      </c>
      <c r="F344">
        <v>2001</v>
      </c>
      <c r="G344">
        <v>2002</v>
      </c>
      <c r="H344">
        <v>2003</v>
      </c>
      <c r="I344">
        <v>2004</v>
      </c>
      <c r="J344">
        <v>2005</v>
      </c>
      <c r="K344">
        <v>2006</v>
      </c>
      <c r="L344">
        <v>2007</v>
      </c>
      <c r="M344">
        <v>2008</v>
      </c>
      <c r="N344">
        <v>2009</v>
      </c>
      <c r="O344">
        <v>2010</v>
      </c>
      <c r="P344">
        <v>2011</v>
      </c>
      <c r="Q344">
        <v>2012</v>
      </c>
      <c r="R344">
        <v>2013</v>
      </c>
      <c r="S344">
        <v>2014</v>
      </c>
      <c r="T344">
        <v>2015</v>
      </c>
      <c r="U344">
        <v>2016</v>
      </c>
      <c r="V344">
        <v>2017</v>
      </c>
      <c r="W344">
        <v>2018</v>
      </c>
      <c r="X344">
        <v>2019</v>
      </c>
      <c r="Y344">
        <v>2020</v>
      </c>
      <c r="Z344">
        <v>2021</v>
      </c>
      <c r="AA344">
        <v>2022</v>
      </c>
      <c r="AB344">
        <v>2023</v>
      </c>
      <c r="AC344">
        <v>2024</v>
      </c>
      <c r="AD344">
        <v>2025</v>
      </c>
      <c r="AE344">
        <v>2026</v>
      </c>
      <c r="AF344">
        <v>2027</v>
      </c>
      <c r="AG344">
        <v>2028</v>
      </c>
      <c r="AH344">
        <v>2029</v>
      </c>
      <c r="AI344">
        <v>2030</v>
      </c>
    </row>
    <row r="345" spans="1:35" x14ac:dyDescent="0.2">
      <c r="A345" t="str">
        <f>'Population Definitions'!A2</f>
        <v>0-4</v>
      </c>
      <c r="B345" t="s">
        <v>10</v>
      </c>
      <c r="C345">
        <f>IF(SUMPRODUCT(--(E345:AI345&lt;&gt;""))=0,0,"N.A.")</f>
        <v>0</v>
      </c>
      <c r="D345" t="s">
        <v>12</v>
      </c>
    </row>
    <row r="346" spans="1:35" x14ac:dyDescent="0.2">
      <c r="A346" t="str">
        <f>'Population Definitions'!A3</f>
        <v>5-14</v>
      </c>
      <c r="B346" t="s">
        <v>10</v>
      </c>
      <c r="C346">
        <f>IF(SUMPRODUCT(--(E346:AI346&lt;&gt;""))=0,0,"N.A.")</f>
        <v>0</v>
      </c>
      <c r="D346" t="s">
        <v>12</v>
      </c>
    </row>
    <row r="347" spans="1:35" x14ac:dyDescent="0.2">
      <c r="A347" t="str">
        <f>'Population Definitions'!A4</f>
        <v>15-64</v>
      </c>
      <c r="B347" t="s">
        <v>10</v>
      </c>
      <c r="C347">
        <f>IF(SUMPRODUCT(--(E347:AI347&lt;&gt;""))=0,0,"N.A.")</f>
        <v>0</v>
      </c>
      <c r="D347" t="s">
        <v>12</v>
      </c>
    </row>
    <row r="348" spans="1:35" x14ac:dyDescent="0.2">
      <c r="A348" t="str">
        <f>'Population Definitions'!A5</f>
        <v>65+</v>
      </c>
      <c r="B348" t="s">
        <v>10</v>
      </c>
      <c r="C348">
        <f>IF(SUMPRODUCT(--(E348:AI348&lt;&gt;""))=0,0,"N.A.")</f>
        <v>0</v>
      </c>
      <c r="D348" t="s">
        <v>12</v>
      </c>
    </row>
    <row r="349" spans="1:35" x14ac:dyDescent="0.2">
      <c r="A349" t="str">
        <f>'Population Definitions'!A6</f>
        <v>Prisoners</v>
      </c>
      <c r="B349" t="s">
        <v>10</v>
      </c>
      <c r="C349">
        <f>IF(SUMPRODUCT(--(E349:AI349&lt;&gt;""))=0,0,"N.A.")</f>
        <v>0</v>
      </c>
      <c r="D349" t="s">
        <v>12</v>
      </c>
    </row>
    <row r="351" spans="1:35" x14ac:dyDescent="0.2">
      <c r="A351" t="s">
        <v>72</v>
      </c>
      <c r="B351" t="s">
        <v>8</v>
      </c>
      <c r="C351" t="s">
        <v>9</v>
      </c>
      <c r="E351">
        <v>2000</v>
      </c>
      <c r="F351">
        <v>2001</v>
      </c>
      <c r="G351">
        <v>2002</v>
      </c>
      <c r="H351">
        <v>2003</v>
      </c>
      <c r="I351">
        <v>2004</v>
      </c>
      <c r="J351">
        <v>2005</v>
      </c>
      <c r="K351">
        <v>2006</v>
      </c>
      <c r="L351">
        <v>2007</v>
      </c>
      <c r="M351">
        <v>2008</v>
      </c>
      <c r="N351">
        <v>2009</v>
      </c>
      <c r="O351">
        <v>2010</v>
      </c>
      <c r="P351">
        <v>2011</v>
      </c>
      <c r="Q351">
        <v>2012</v>
      </c>
      <c r="R351">
        <v>2013</v>
      </c>
      <c r="S351">
        <v>2014</v>
      </c>
      <c r="T351">
        <v>2015</v>
      </c>
      <c r="U351">
        <v>2016</v>
      </c>
      <c r="V351">
        <v>2017</v>
      </c>
      <c r="W351">
        <v>2018</v>
      </c>
      <c r="X351">
        <v>2019</v>
      </c>
      <c r="Y351">
        <v>2020</v>
      </c>
      <c r="Z351">
        <v>2021</v>
      </c>
      <c r="AA351">
        <v>2022</v>
      </c>
      <c r="AB351">
        <v>2023</v>
      </c>
      <c r="AC351">
        <v>2024</v>
      </c>
      <c r="AD351">
        <v>2025</v>
      </c>
      <c r="AE351">
        <v>2026</v>
      </c>
      <c r="AF351">
        <v>2027</v>
      </c>
      <c r="AG351">
        <v>2028</v>
      </c>
      <c r="AH351">
        <v>2029</v>
      </c>
      <c r="AI351">
        <v>2030</v>
      </c>
    </row>
    <row r="352" spans="1:35" x14ac:dyDescent="0.2">
      <c r="A352" t="str">
        <f>'Population Definitions'!A2</f>
        <v>0-4</v>
      </c>
      <c r="B352" t="s">
        <v>10</v>
      </c>
      <c r="C352">
        <f>IF(SUMPRODUCT(--(E352:AI352&lt;&gt;""))=0,0,"N.A.")</f>
        <v>0</v>
      </c>
      <c r="D352" t="s">
        <v>12</v>
      </c>
    </row>
    <row r="353" spans="1:35" x14ac:dyDescent="0.2">
      <c r="A353" t="str">
        <f>'Population Definitions'!A3</f>
        <v>5-14</v>
      </c>
      <c r="B353" t="s">
        <v>10</v>
      </c>
      <c r="C353">
        <f>IF(SUMPRODUCT(--(E353:AI353&lt;&gt;""))=0,0,"N.A.")</f>
        <v>0</v>
      </c>
      <c r="D353" t="s">
        <v>12</v>
      </c>
    </row>
    <row r="354" spans="1:35" x14ac:dyDescent="0.2">
      <c r="A354" t="str">
        <f>'Population Definitions'!A4</f>
        <v>15-64</v>
      </c>
      <c r="B354" t="s">
        <v>10</v>
      </c>
      <c r="C354">
        <f>IF(SUMPRODUCT(--(E354:AI354&lt;&gt;""))=0,0,"N.A.")</f>
        <v>0</v>
      </c>
      <c r="D354" t="s">
        <v>12</v>
      </c>
    </row>
    <row r="355" spans="1:35" x14ac:dyDescent="0.2">
      <c r="A355" t="str">
        <f>'Population Definitions'!A5</f>
        <v>65+</v>
      </c>
      <c r="B355" t="s">
        <v>10</v>
      </c>
      <c r="C355">
        <f>IF(SUMPRODUCT(--(E355:AI355&lt;&gt;""))=0,0,"N.A.")</f>
        <v>0</v>
      </c>
      <c r="D355" t="s">
        <v>12</v>
      </c>
    </row>
    <row r="356" spans="1:35" x14ac:dyDescent="0.2">
      <c r="A356" t="str">
        <f>'Population Definitions'!A6</f>
        <v>Prisoners</v>
      </c>
      <c r="B356" t="s">
        <v>10</v>
      </c>
      <c r="C356">
        <f>IF(SUMPRODUCT(--(E356:AI356&lt;&gt;""))=0,0,"N.A.")</f>
        <v>0</v>
      </c>
      <c r="D356" t="s">
        <v>12</v>
      </c>
    </row>
    <row r="358" spans="1:35" x14ac:dyDescent="0.2">
      <c r="A358" t="s">
        <v>73</v>
      </c>
      <c r="B358" t="s">
        <v>8</v>
      </c>
      <c r="C358" t="s">
        <v>9</v>
      </c>
      <c r="E358">
        <v>2000</v>
      </c>
      <c r="F358">
        <v>2001</v>
      </c>
      <c r="G358">
        <v>2002</v>
      </c>
      <c r="H358">
        <v>2003</v>
      </c>
      <c r="I358">
        <v>2004</v>
      </c>
      <c r="J358">
        <v>2005</v>
      </c>
      <c r="K358">
        <v>2006</v>
      </c>
      <c r="L358">
        <v>2007</v>
      </c>
      <c r="M358">
        <v>2008</v>
      </c>
      <c r="N358">
        <v>2009</v>
      </c>
      <c r="O358">
        <v>2010</v>
      </c>
      <c r="P358">
        <v>2011</v>
      </c>
      <c r="Q358">
        <v>2012</v>
      </c>
      <c r="R358">
        <v>2013</v>
      </c>
      <c r="S358">
        <v>2014</v>
      </c>
      <c r="T358">
        <v>2015</v>
      </c>
      <c r="U358">
        <v>2016</v>
      </c>
      <c r="V358">
        <v>2017</v>
      </c>
      <c r="W358">
        <v>2018</v>
      </c>
      <c r="X358">
        <v>2019</v>
      </c>
      <c r="Y358">
        <v>2020</v>
      </c>
      <c r="Z358">
        <v>2021</v>
      </c>
      <c r="AA358">
        <v>2022</v>
      </c>
      <c r="AB358">
        <v>2023</v>
      </c>
      <c r="AC358">
        <v>2024</v>
      </c>
      <c r="AD358">
        <v>2025</v>
      </c>
      <c r="AE358">
        <v>2026</v>
      </c>
      <c r="AF358">
        <v>2027</v>
      </c>
      <c r="AG358">
        <v>2028</v>
      </c>
      <c r="AH358">
        <v>2029</v>
      </c>
      <c r="AI358">
        <v>2030</v>
      </c>
    </row>
    <row r="359" spans="1:35" x14ac:dyDescent="0.2">
      <c r="A359" t="str">
        <f>'Population Definitions'!A2</f>
        <v>0-4</v>
      </c>
      <c r="B359" t="s">
        <v>10</v>
      </c>
      <c r="C359">
        <f>IF(SUMPRODUCT(--(E359:AI359&lt;&gt;""))=0,0,"N.A.")</f>
        <v>0</v>
      </c>
      <c r="D359" t="s">
        <v>12</v>
      </c>
    </row>
    <row r="360" spans="1:35" x14ac:dyDescent="0.2">
      <c r="A360" t="str">
        <f>'Population Definitions'!A3</f>
        <v>5-14</v>
      </c>
      <c r="B360" t="s">
        <v>10</v>
      </c>
      <c r="C360">
        <f>IF(SUMPRODUCT(--(E360:AI360&lt;&gt;""))=0,0,"N.A.")</f>
        <v>0</v>
      </c>
      <c r="D360" t="s">
        <v>12</v>
      </c>
    </row>
    <row r="361" spans="1:35" x14ac:dyDescent="0.2">
      <c r="A361" t="str">
        <f>'Population Definitions'!A4</f>
        <v>15-64</v>
      </c>
      <c r="B361" t="s">
        <v>10</v>
      </c>
      <c r="C361">
        <f>IF(SUMPRODUCT(--(E361:AI361&lt;&gt;""))=0,0,"N.A.")</f>
        <v>0</v>
      </c>
      <c r="D361" t="s">
        <v>12</v>
      </c>
    </row>
    <row r="362" spans="1:35" x14ac:dyDescent="0.2">
      <c r="A362" t="str">
        <f>'Population Definitions'!A5</f>
        <v>65+</v>
      </c>
      <c r="B362" t="s">
        <v>10</v>
      </c>
      <c r="C362">
        <f>IF(SUMPRODUCT(--(E362:AI362&lt;&gt;""))=0,0,"N.A.")</f>
        <v>0</v>
      </c>
      <c r="D362" t="s">
        <v>12</v>
      </c>
    </row>
    <row r="363" spans="1:35" x14ac:dyDescent="0.2">
      <c r="A363" t="str">
        <f>'Population Definitions'!A6</f>
        <v>Prisoners</v>
      </c>
      <c r="B363" t="s">
        <v>10</v>
      </c>
      <c r="C363">
        <f>IF(SUMPRODUCT(--(E363:AI363&lt;&gt;""))=0,0,"N.A.")</f>
        <v>0</v>
      </c>
      <c r="D363" t="s">
        <v>12</v>
      </c>
    </row>
    <row r="365" spans="1:35" x14ac:dyDescent="0.2">
      <c r="A365" t="s">
        <v>74</v>
      </c>
      <c r="B365" t="s">
        <v>8</v>
      </c>
      <c r="C365" t="s">
        <v>9</v>
      </c>
      <c r="E365">
        <v>2000</v>
      </c>
      <c r="F365">
        <v>2001</v>
      </c>
      <c r="G365">
        <v>2002</v>
      </c>
      <c r="H365">
        <v>2003</v>
      </c>
      <c r="I365">
        <v>2004</v>
      </c>
      <c r="J365">
        <v>2005</v>
      </c>
      <c r="K365">
        <v>2006</v>
      </c>
      <c r="L365">
        <v>2007</v>
      </c>
      <c r="M365">
        <v>2008</v>
      </c>
      <c r="N365">
        <v>2009</v>
      </c>
      <c r="O365">
        <v>2010</v>
      </c>
      <c r="P365">
        <v>2011</v>
      </c>
      <c r="Q365">
        <v>2012</v>
      </c>
      <c r="R365">
        <v>2013</v>
      </c>
      <c r="S365">
        <v>2014</v>
      </c>
      <c r="T365">
        <v>2015</v>
      </c>
      <c r="U365">
        <v>2016</v>
      </c>
      <c r="V365">
        <v>2017</v>
      </c>
      <c r="W365">
        <v>2018</v>
      </c>
      <c r="X365">
        <v>2019</v>
      </c>
      <c r="Y365">
        <v>2020</v>
      </c>
      <c r="Z365">
        <v>2021</v>
      </c>
      <c r="AA365">
        <v>2022</v>
      </c>
      <c r="AB365">
        <v>2023</v>
      </c>
      <c r="AC365">
        <v>2024</v>
      </c>
      <c r="AD365">
        <v>2025</v>
      </c>
      <c r="AE365">
        <v>2026</v>
      </c>
      <c r="AF365">
        <v>2027</v>
      </c>
      <c r="AG365">
        <v>2028</v>
      </c>
      <c r="AH365">
        <v>2029</v>
      </c>
      <c r="AI365">
        <v>2030</v>
      </c>
    </row>
    <row r="366" spans="1:35" x14ac:dyDescent="0.2">
      <c r="A366" t="str">
        <f>'Population Definitions'!A2</f>
        <v>0-4</v>
      </c>
      <c r="B366" t="s">
        <v>10</v>
      </c>
      <c r="C366">
        <f>IF(SUMPRODUCT(--(E366:AI366&lt;&gt;""))=0,0,"N.A.")</f>
        <v>0</v>
      </c>
      <c r="D366" t="s">
        <v>12</v>
      </c>
    </row>
    <row r="367" spans="1:35" x14ac:dyDescent="0.2">
      <c r="A367" t="str">
        <f>'Population Definitions'!A3</f>
        <v>5-14</v>
      </c>
      <c r="B367" t="s">
        <v>10</v>
      </c>
      <c r="C367">
        <f>IF(SUMPRODUCT(--(E367:AI367&lt;&gt;""))=0,0,"N.A.")</f>
        <v>0</v>
      </c>
      <c r="D367" t="s">
        <v>12</v>
      </c>
    </row>
    <row r="368" spans="1:35" x14ac:dyDescent="0.2">
      <c r="A368" t="str">
        <f>'Population Definitions'!A4</f>
        <v>15-64</v>
      </c>
      <c r="B368" t="s">
        <v>10</v>
      </c>
      <c r="C368">
        <f>IF(SUMPRODUCT(--(E368:AI368&lt;&gt;""))=0,0,"N.A.")</f>
        <v>0</v>
      </c>
      <c r="D368" t="s">
        <v>12</v>
      </c>
    </row>
    <row r="369" spans="1:35" x14ac:dyDescent="0.2">
      <c r="A369" t="str">
        <f>'Population Definitions'!A5</f>
        <v>65+</v>
      </c>
      <c r="B369" t="s">
        <v>10</v>
      </c>
      <c r="C369">
        <f>IF(SUMPRODUCT(--(E369:AI369&lt;&gt;""))=0,0,"N.A.")</f>
        <v>0</v>
      </c>
      <c r="D369" t="s">
        <v>12</v>
      </c>
    </row>
    <row r="370" spans="1:35" x14ac:dyDescent="0.2">
      <c r="A370" t="str">
        <f>'Population Definitions'!A6</f>
        <v>Prisoners</v>
      </c>
      <c r="B370" t="s">
        <v>10</v>
      </c>
      <c r="C370">
        <f>IF(SUMPRODUCT(--(E370:AI370&lt;&gt;""))=0,0,"N.A.")</f>
        <v>0</v>
      </c>
      <c r="D370" t="s">
        <v>12</v>
      </c>
    </row>
    <row r="372" spans="1:35" x14ac:dyDescent="0.2">
      <c r="A372" t="s">
        <v>75</v>
      </c>
      <c r="B372" t="s">
        <v>8</v>
      </c>
      <c r="C372" t="s">
        <v>9</v>
      </c>
      <c r="E372">
        <v>2000</v>
      </c>
      <c r="F372">
        <v>2001</v>
      </c>
      <c r="G372">
        <v>2002</v>
      </c>
      <c r="H372">
        <v>2003</v>
      </c>
      <c r="I372">
        <v>2004</v>
      </c>
      <c r="J372">
        <v>2005</v>
      </c>
      <c r="K372">
        <v>2006</v>
      </c>
      <c r="L372">
        <v>2007</v>
      </c>
      <c r="M372">
        <v>2008</v>
      </c>
      <c r="N372">
        <v>2009</v>
      </c>
      <c r="O372">
        <v>2010</v>
      </c>
      <c r="P372">
        <v>2011</v>
      </c>
      <c r="Q372">
        <v>2012</v>
      </c>
      <c r="R372">
        <v>2013</v>
      </c>
      <c r="S372">
        <v>2014</v>
      </c>
      <c r="T372">
        <v>2015</v>
      </c>
      <c r="U372">
        <v>2016</v>
      </c>
      <c r="V372">
        <v>2017</v>
      </c>
      <c r="W372">
        <v>2018</v>
      </c>
      <c r="X372">
        <v>2019</v>
      </c>
      <c r="Y372">
        <v>2020</v>
      </c>
      <c r="Z372">
        <v>2021</v>
      </c>
      <c r="AA372">
        <v>2022</v>
      </c>
      <c r="AB372">
        <v>2023</v>
      </c>
      <c r="AC372">
        <v>2024</v>
      </c>
      <c r="AD372">
        <v>2025</v>
      </c>
      <c r="AE372">
        <v>2026</v>
      </c>
      <c r="AF372">
        <v>2027</v>
      </c>
      <c r="AG372">
        <v>2028</v>
      </c>
      <c r="AH372">
        <v>2029</v>
      </c>
      <c r="AI372">
        <v>2030</v>
      </c>
    </row>
    <row r="373" spans="1:35" x14ac:dyDescent="0.2">
      <c r="A373" t="str">
        <f>'Population Definitions'!A2</f>
        <v>0-4</v>
      </c>
      <c r="B373" t="s">
        <v>10</v>
      </c>
      <c r="C373">
        <f>IF(SUMPRODUCT(--(E373:AI373&lt;&gt;""))=0,0,"N.A.")</f>
        <v>0</v>
      </c>
      <c r="D373" t="s">
        <v>12</v>
      </c>
    </row>
    <row r="374" spans="1:35" x14ac:dyDescent="0.2">
      <c r="A374" t="str">
        <f>'Population Definitions'!A3</f>
        <v>5-14</v>
      </c>
      <c r="B374" t="s">
        <v>10</v>
      </c>
      <c r="C374">
        <f>IF(SUMPRODUCT(--(E374:AI374&lt;&gt;""))=0,0,"N.A.")</f>
        <v>0</v>
      </c>
      <c r="D374" t="s">
        <v>12</v>
      </c>
    </row>
    <row r="375" spans="1:35" x14ac:dyDescent="0.2">
      <c r="A375" t="str">
        <f>'Population Definitions'!A4</f>
        <v>15-64</v>
      </c>
      <c r="B375" t="s">
        <v>10</v>
      </c>
      <c r="C375">
        <f>IF(SUMPRODUCT(--(E375:AI375&lt;&gt;""))=0,0,"N.A.")</f>
        <v>0</v>
      </c>
      <c r="D375" t="s">
        <v>12</v>
      </c>
    </row>
    <row r="376" spans="1:35" x14ac:dyDescent="0.2">
      <c r="A376" t="str">
        <f>'Population Definitions'!A5</f>
        <v>65+</v>
      </c>
      <c r="B376" t="s">
        <v>10</v>
      </c>
      <c r="C376">
        <f>IF(SUMPRODUCT(--(E376:AI376&lt;&gt;""))=0,0,"N.A.")</f>
        <v>0</v>
      </c>
      <c r="D376" t="s">
        <v>12</v>
      </c>
    </row>
    <row r="377" spans="1:35" x14ac:dyDescent="0.2">
      <c r="A377" t="str">
        <f>'Population Definitions'!A6</f>
        <v>Prisoners</v>
      </c>
      <c r="B377" t="s">
        <v>10</v>
      </c>
      <c r="C377">
        <f>IF(SUMPRODUCT(--(E377:AI377&lt;&gt;""))=0,0,"N.A.")</f>
        <v>0</v>
      </c>
      <c r="D377" t="s">
        <v>12</v>
      </c>
    </row>
    <row r="379" spans="1:35" x14ac:dyDescent="0.2">
      <c r="A379" t="s">
        <v>76</v>
      </c>
      <c r="B379" t="s">
        <v>8</v>
      </c>
      <c r="C379" t="s">
        <v>9</v>
      </c>
      <c r="E379">
        <v>2000</v>
      </c>
      <c r="F379">
        <v>2001</v>
      </c>
      <c r="G379">
        <v>2002</v>
      </c>
      <c r="H379">
        <v>2003</v>
      </c>
      <c r="I379">
        <v>2004</v>
      </c>
      <c r="J379">
        <v>2005</v>
      </c>
      <c r="K379">
        <v>2006</v>
      </c>
      <c r="L379">
        <v>2007</v>
      </c>
      <c r="M379">
        <v>2008</v>
      </c>
      <c r="N379">
        <v>2009</v>
      </c>
      <c r="O379">
        <v>2010</v>
      </c>
      <c r="P379">
        <v>2011</v>
      </c>
      <c r="Q379">
        <v>2012</v>
      </c>
      <c r="R379">
        <v>2013</v>
      </c>
      <c r="S379">
        <v>2014</v>
      </c>
      <c r="T379">
        <v>2015</v>
      </c>
      <c r="U379">
        <v>2016</v>
      </c>
      <c r="V379">
        <v>2017</v>
      </c>
      <c r="W379">
        <v>2018</v>
      </c>
      <c r="X379">
        <v>2019</v>
      </c>
      <c r="Y379">
        <v>2020</v>
      </c>
      <c r="Z379">
        <v>2021</v>
      </c>
      <c r="AA379">
        <v>2022</v>
      </c>
      <c r="AB379">
        <v>2023</v>
      </c>
      <c r="AC379">
        <v>2024</v>
      </c>
      <c r="AD379">
        <v>2025</v>
      </c>
      <c r="AE379">
        <v>2026</v>
      </c>
      <c r="AF379">
        <v>2027</v>
      </c>
      <c r="AG379">
        <v>2028</v>
      </c>
      <c r="AH379">
        <v>2029</v>
      </c>
      <c r="AI379">
        <v>2030</v>
      </c>
    </row>
    <row r="380" spans="1:35" x14ac:dyDescent="0.2">
      <c r="A380" t="str">
        <f>'Population Definitions'!A2</f>
        <v>0-4</v>
      </c>
      <c r="B380" t="s">
        <v>10</v>
      </c>
      <c r="C380">
        <f>IF(SUMPRODUCT(--(E380:AI380&lt;&gt;""))=0,0,"N.A.")</f>
        <v>0</v>
      </c>
      <c r="D380" t="s">
        <v>12</v>
      </c>
    </row>
    <row r="381" spans="1:35" x14ac:dyDescent="0.2">
      <c r="A381" t="str">
        <f>'Population Definitions'!A3</f>
        <v>5-14</v>
      </c>
      <c r="B381" t="s">
        <v>10</v>
      </c>
      <c r="C381">
        <f>IF(SUMPRODUCT(--(E381:AI381&lt;&gt;""))=0,0,"N.A.")</f>
        <v>0</v>
      </c>
      <c r="D381" t="s">
        <v>12</v>
      </c>
    </row>
    <row r="382" spans="1:35" x14ac:dyDescent="0.2">
      <c r="A382" t="str">
        <f>'Population Definitions'!A4</f>
        <v>15-64</v>
      </c>
      <c r="B382" t="s">
        <v>10</v>
      </c>
      <c r="C382">
        <f>IF(SUMPRODUCT(--(E382:AI382&lt;&gt;""))=0,0,"N.A.")</f>
        <v>0</v>
      </c>
      <c r="D382" t="s">
        <v>12</v>
      </c>
    </row>
    <row r="383" spans="1:35" x14ac:dyDescent="0.2">
      <c r="A383" t="str">
        <f>'Population Definitions'!A5</f>
        <v>65+</v>
      </c>
      <c r="B383" t="s">
        <v>10</v>
      </c>
      <c r="C383">
        <f>IF(SUMPRODUCT(--(E383:AI383&lt;&gt;""))=0,0,"N.A.")</f>
        <v>0</v>
      </c>
      <c r="D383" t="s">
        <v>12</v>
      </c>
    </row>
    <row r="384" spans="1:35" x14ac:dyDescent="0.2">
      <c r="A384" t="str">
        <f>'Population Definitions'!A6</f>
        <v>Prisoners</v>
      </c>
      <c r="B384" t="s">
        <v>10</v>
      </c>
      <c r="C384">
        <f>IF(SUMPRODUCT(--(E384:AI384&lt;&gt;""))=0,0,"N.A.")</f>
        <v>0</v>
      </c>
      <c r="D384" t="s">
        <v>12</v>
      </c>
    </row>
    <row r="386" spans="1:35" x14ac:dyDescent="0.2">
      <c r="A386" t="s">
        <v>77</v>
      </c>
      <c r="B386" t="s">
        <v>8</v>
      </c>
      <c r="C386" t="s">
        <v>9</v>
      </c>
      <c r="E386">
        <v>2000</v>
      </c>
      <c r="F386">
        <v>2001</v>
      </c>
      <c r="G386">
        <v>2002</v>
      </c>
      <c r="H386">
        <v>2003</v>
      </c>
      <c r="I386">
        <v>2004</v>
      </c>
      <c r="J386">
        <v>2005</v>
      </c>
      <c r="K386">
        <v>2006</v>
      </c>
      <c r="L386">
        <v>2007</v>
      </c>
      <c r="M386">
        <v>2008</v>
      </c>
      <c r="N386">
        <v>2009</v>
      </c>
      <c r="O386">
        <v>2010</v>
      </c>
      <c r="P386">
        <v>2011</v>
      </c>
      <c r="Q386">
        <v>2012</v>
      </c>
      <c r="R386">
        <v>2013</v>
      </c>
      <c r="S386">
        <v>2014</v>
      </c>
      <c r="T386">
        <v>2015</v>
      </c>
      <c r="U386">
        <v>2016</v>
      </c>
      <c r="V386">
        <v>2017</v>
      </c>
      <c r="W386">
        <v>2018</v>
      </c>
      <c r="X386">
        <v>2019</v>
      </c>
      <c r="Y386">
        <v>2020</v>
      </c>
      <c r="Z386">
        <v>2021</v>
      </c>
      <c r="AA386">
        <v>2022</v>
      </c>
      <c r="AB386">
        <v>2023</v>
      </c>
      <c r="AC386">
        <v>2024</v>
      </c>
      <c r="AD386">
        <v>2025</v>
      </c>
      <c r="AE386">
        <v>2026</v>
      </c>
      <c r="AF386">
        <v>2027</v>
      </c>
      <c r="AG386">
        <v>2028</v>
      </c>
      <c r="AH386">
        <v>2029</v>
      </c>
      <c r="AI386">
        <v>2030</v>
      </c>
    </row>
    <row r="387" spans="1:35" x14ac:dyDescent="0.2">
      <c r="A387" t="str">
        <f>'Population Definitions'!A2</f>
        <v>0-4</v>
      </c>
      <c r="B387" t="s">
        <v>10</v>
      </c>
      <c r="C387">
        <f>IF(SUMPRODUCT(--(E387:AI387&lt;&gt;""))=0,0,"N.A.")</f>
        <v>0</v>
      </c>
      <c r="D387" t="s">
        <v>12</v>
      </c>
    </row>
    <row r="388" spans="1:35" x14ac:dyDescent="0.2">
      <c r="A388" t="str">
        <f>'Population Definitions'!A3</f>
        <v>5-14</v>
      </c>
      <c r="B388" t="s">
        <v>10</v>
      </c>
      <c r="C388">
        <f>IF(SUMPRODUCT(--(E388:AI388&lt;&gt;""))=0,0,"N.A.")</f>
        <v>0</v>
      </c>
      <c r="D388" t="s">
        <v>12</v>
      </c>
    </row>
    <row r="389" spans="1:35" x14ac:dyDescent="0.2">
      <c r="A389" t="str">
        <f>'Population Definitions'!A4</f>
        <v>15-64</v>
      </c>
      <c r="B389" t="s">
        <v>10</v>
      </c>
      <c r="C389">
        <f>IF(SUMPRODUCT(--(E389:AI389&lt;&gt;""))=0,0,"N.A.")</f>
        <v>0</v>
      </c>
      <c r="D389" t="s">
        <v>12</v>
      </c>
    </row>
    <row r="390" spans="1:35" x14ac:dyDescent="0.2">
      <c r="A390" t="str">
        <f>'Population Definitions'!A5</f>
        <v>65+</v>
      </c>
      <c r="B390" t="s">
        <v>10</v>
      </c>
      <c r="C390">
        <f>IF(SUMPRODUCT(--(E390:AI390&lt;&gt;""))=0,0,"N.A.")</f>
        <v>0</v>
      </c>
      <c r="D390" t="s">
        <v>12</v>
      </c>
    </row>
    <row r="391" spans="1:35" x14ac:dyDescent="0.2">
      <c r="A391" t="str">
        <f>'Population Definitions'!A6</f>
        <v>Prisoners</v>
      </c>
      <c r="B391" t="s">
        <v>10</v>
      </c>
      <c r="C391">
        <f>IF(SUMPRODUCT(--(E391:AI391&lt;&gt;""))=0,0,"N.A.")</f>
        <v>0</v>
      </c>
      <c r="D391" t="s">
        <v>12</v>
      </c>
    </row>
    <row r="393" spans="1:35" x14ac:dyDescent="0.2">
      <c r="A393" t="s">
        <v>78</v>
      </c>
      <c r="B393" t="s">
        <v>8</v>
      </c>
      <c r="C393" t="s">
        <v>9</v>
      </c>
      <c r="E393">
        <v>2000</v>
      </c>
      <c r="F393">
        <v>2001</v>
      </c>
      <c r="G393">
        <v>2002</v>
      </c>
      <c r="H393">
        <v>2003</v>
      </c>
      <c r="I393">
        <v>2004</v>
      </c>
      <c r="J393">
        <v>2005</v>
      </c>
      <c r="K393">
        <v>2006</v>
      </c>
      <c r="L393">
        <v>2007</v>
      </c>
      <c r="M393">
        <v>2008</v>
      </c>
      <c r="N393">
        <v>2009</v>
      </c>
      <c r="O393">
        <v>2010</v>
      </c>
      <c r="P393">
        <v>2011</v>
      </c>
      <c r="Q393">
        <v>2012</v>
      </c>
      <c r="R393">
        <v>2013</v>
      </c>
      <c r="S393">
        <v>2014</v>
      </c>
      <c r="T393">
        <v>2015</v>
      </c>
      <c r="U393">
        <v>2016</v>
      </c>
      <c r="V393">
        <v>2017</v>
      </c>
      <c r="W393">
        <v>2018</v>
      </c>
      <c r="X393">
        <v>2019</v>
      </c>
      <c r="Y393">
        <v>2020</v>
      </c>
      <c r="Z393">
        <v>2021</v>
      </c>
      <c r="AA393">
        <v>2022</v>
      </c>
      <c r="AB393">
        <v>2023</v>
      </c>
      <c r="AC393">
        <v>2024</v>
      </c>
      <c r="AD393">
        <v>2025</v>
      </c>
      <c r="AE393">
        <v>2026</v>
      </c>
      <c r="AF393">
        <v>2027</v>
      </c>
      <c r="AG393">
        <v>2028</v>
      </c>
      <c r="AH393">
        <v>2029</v>
      </c>
      <c r="AI393">
        <v>2030</v>
      </c>
    </row>
    <row r="394" spans="1:35" x14ac:dyDescent="0.2">
      <c r="A394" t="str">
        <f>'Population Definitions'!A2</f>
        <v>0-4</v>
      </c>
      <c r="B394" t="s">
        <v>10</v>
      </c>
      <c r="C394">
        <f>IF(SUMPRODUCT(--(E394:AI394&lt;&gt;""))=0,0,"N.A.")</f>
        <v>0</v>
      </c>
      <c r="D394" t="s">
        <v>12</v>
      </c>
    </row>
    <row r="395" spans="1:35" x14ac:dyDescent="0.2">
      <c r="A395" t="str">
        <f>'Population Definitions'!A3</f>
        <v>5-14</v>
      </c>
      <c r="B395" t="s">
        <v>10</v>
      </c>
      <c r="C395">
        <f>IF(SUMPRODUCT(--(E395:AI395&lt;&gt;""))=0,0,"N.A.")</f>
        <v>0</v>
      </c>
      <c r="D395" t="s">
        <v>12</v>
      </c>
    </row>
    <row r="396" spans="1:35" x14ac:dyDescent="0.2">
      <c r="A396" t="str">
        <f>'Population Definitions'!A4</f>
        <v>15-64</v>
      </c>
      <c r="B396" t="s">
        <v>10</v>
      </c>
      <c r="C396">
        <f>IF(SUMPRODUCT(--(E396:AI396&lt;&gt;""))=0,0,"N.A.")</f>
        <v>0</v>
      </c>
      <c r="D396" t="s">
        <v>12</v>
      </c>
    </row>
    <row r="397" spans="1:35" x14ac:dyDescent="0.2">
      <c r="A397" t="str">
        <f>'Population Definitions'!A5</f>
        <v>65+</v>
      </c>
      <c r="B397" t="s">
        <v>10</v>
      </c>
      <c r="C397">
        <f>IF(SUMPRODUCT(--(E397:AI397&lt;&gt;""))=0,0,"N.A.")</f>
        <v>0</v>
      </c>
      <c r="D397" t="s">
        <v>12</v>
      </c>
    </row>
    <row r="398" spans="1:35" x14ac:dyDescent="0.2">
      <c r="A398" t="str">
        <f>'Population Definitions'!A6</f>
        <v>Prisoners</v>
      </c>
      <c r="B398" t="s">
        <v>10</v>
      </c>
      <c r="C398">
        <f>IF(SUMPRODUCT(--(E398:AI398&lt;&gt;""))=0,0,"N.A.")</f>
        <v>0</v>
      </c>
      <c r="D398" t="s">
        <v>12</v>
      </c>
    </row>
    <row r="400" spans="1:35" x14ac:dyDescent="0.2">
      <c r="A400" t="s">
        <v>79</v>
      </c>
      <c r="B400" t="s">
        <v>8</v>
      </c>
      <c r="C400" t="s">
        <v>9</v>
      </c>
      <c r="E400">
        <v>2000</v>
      </c>
      <c r="F400">
        <v>2001</v>
      </c>
      <c r="G400">
        <v>2002</v>
      </c>
      <c r="H400">
        <v>2003</v>
      </c>
      <c r="I400">
        <v>2004</v>
      </c>
      <c r="J400">
        <v>2005</v>
      </c>
      <c r="K400">
        <v>2006</v>
      </c>
      <c r="L400">
        <v>2007</v>
      </c>
      <c r="M400">
        <v>2008</v>
      </c>
      <c r="N400">
        <v>2009</v>
      </c>
      <c r="O400">
        <v>2010</v>
      </c>
      <c r="P400">
        <v>2011</v>
      </c>
      <c r="Q400">
        <v>2012</v>
      </c>
      <c r="R400">
        <v>2013</v>
      </c>
      <c r="S400">
        <v>2014</v>
      </c>
      <c r="T400">
        <v>2015</v>
      </c>
      <c r="U400">
        <v>2016</v>
      </c>
      <c r="V400">
        <v>2017</v>
      </c>
      <c r="W400">
        <v>2018</v>
      </c>
      <c r="X400">
        <v>2019</v>
      </c>
      <c r="Y400">
        <v>2020</v>
      </c>
      <c r="Z400">
        <v>2021</v>
      </c>
      <c r="AA400">
        <v>2022</v>
      </c>
      <c r="AB400">
        <v>2023</v>
      </c>
      <c r="AC400">
        <v>2024</v>
      </c>
      <c r="AD400">
        <v>2025</v>
      </c>
      <c r="AE400">
        <v>2026</v>
      </c>
      <c r="AF400">
        <v>2027</v>
      </c>
      <c r="AG400">
        <v>2028</v>
      </c>
      <c r="AH400">
        <v>2029</v>
      </c>
      <c r="AI400">
        <v>2030</v>
      </c>
    </row>
    <row r="401" spans="1:35" x14ac:dyDescent="0.2">
      <c r="A401" t="str">
        <f>'Population Definitions'!A2</f>
        <v>0-4</v>
      </c>
      <c r="B401" t="s">
        <v>10</v>
      </c>
      <c r="C401">
        <f>IF(SUMPRODUCT(--(E401:AI401&lt;&gt;""))=0,0,"N.A.")</f>
        <v>0</v>
      </c>
      <c r="D401" t="s">
        <v>12</v>
      </c>
    </row>
    <row r="402" spans="1:35" x14ac:dyDescent="0.2">
      <c r="A402" t="str">
        <f>'Population Definitions'!A3</f>
        <v>5-14</v>
      </c>
      <c r="B402" t="s">
        <v>10</v>
      </c>
      <c r="C402">
        <f>IF(SUMPRODUCT(--(E402:AI402&lt;&gt;""))=0,0,"N.A.")</f>
        <v>0</v>
      </c>
      <c r="D402" t="s">
        <v>12</v>
      </c>
    </row>
    <row r="403" spans="1:35" x14ac:dyDescent="0.2">
      <c r="A403" t="str">
        <f>'Population Definitions'!A4</f>
        <v>15-64</v>
      </c>
      <c r="B403" t="s">
        <v>10</v>
      </c>
      <c r="C403">
        <f>IF(SUMPRODUCT(--(E403:AI403&lt;&gt;""))=0,0,"N.A.")</f>
        <v>0</v>
      </c>
      <c r="D403" t="s">
        <v>12</v>
      </c>
    </row>
    <row r="404" spans="1:35" x14ac:dyDescent="0.2">
      <c r="A404" t="str">
        <f>'Population Definitions'!A5</f>
        <v>65+</v>
      </c>
      <c r="B404" t="s">
        <v>10</v>
      </c>
      <c r="C404">
        <f>IF(SUMPRODUCT(--(E404:AI404&lt;&gt;""))=0,0,"N.A.")</f>
        <v>0</v>
      </c>
      <c r="D404" t="s">
        <v>12</v>
      </c>
    </row>
    <row r="405" spans="1:35" x14ac:dyDescent="0.2">
      <c r="A405" t="str">
        <f>'Population Definitions'!A6</f>
        <v>Prisoners</v>
      </c>
      <c r="B405" t="s">
        <v>10</v>
      </c>
      <c r="C405">
        <f>IF(SUMPRODUCT(--(E405:AI405&lt;&gt;""))=0,0,"N.A.")</f>
        <v>0</v>
      </c>
      <c r="D405" t="s">
        <v>12</v>
      </c>
    </row>
    <row r="407" spans="1:35" x14ac:dyDescent="0.2">
      <c r="A407" t="s">
        <v>80</v>
      </c>
      <c r="B407" t="s">
        <v>8</v>
      </c>
      <c r="C407" t="s">
        <v>9</v>
      </c>
      <c r="E407">
        <v>2000</v>
      </c>
      <c r="F407">
        <v>2001</v>
      </c>
      <c r="G407">
        <v>2002</v>
      </c>
      <c r="H407">
        <v>2003</v>
      </c>
      <c r="I407">
        <v>2004</v>
      </c>
      <c r="J407">
        <v>2005</v>
      </c>
      <c r="K407">
        <v>2006</v>
      </c>
      <c r="L407">
        <v>2007</v>
      </c>
      <c r="M407">
        <v>2008</v>
      </c>
      <c r="N407">
        <v>2009</v>
      </c>
      <c r="O407">
        <v>2010</v>
      </c>
      <c r="P407">
        <v>2011</v>
      </c>
      <c r="Q407">
        <v>2012</v>
      </c>
      <c r="R407">
        <v>2013</v>
      </c>
      <c r="S407">
        <v>2014</v>
      </c>
      <c r="T407">
        <v>2015</v>
      </c>
      <c r="U407">
        <v>2016</v>
      </c>
      <c r="V407">
        <v>2017</v>
      </c>
      <c r="W407">
        <v>2018</v>
      </c>
      <c r="X407">
        <v>2019</v>
      </c>
      <c r="Y407">
        <v>2020</v>
      </c>
      <c r="Z407">
        <v>2021</v>
      </c>
      <c r="AA407">
        <v>2022</v>
      </c>
      <c r="AB407">
        <v>2023</v>
      </c>
      <c r="AC407">
        <v>2024</v>
      </c>
      <c r="AD407">
        <v>2025</v>
      </c>
      <c r="AE407">
        <v>2026</v>
      </c>
      <c r="AF407">
        <v>2027</v>
      </c>
      <c r="AG407">
        <v>2028</v>
      </c>
      <c r="AH407">
        <v>2029</v>
      </c>
      <c r="AI407">
        <v>2030</v>
      </c>
    </row>
    <row r="408" spans="1:35" x14ac:dyDescent="0.2">
      <c r="A408" t="str">
        <f>'Population Definitions'!A2</f>
        <v>0-4</v>
      </c>
      <c r="B408" t="s">
        <v>10</v>
      </c>
      <c r="C408">
        <f>IF(SUMPRODUCT(--(E408:AI408&lt;&gt;""))=0,0,"N.A.")</f>
        <v>0</v>
      </c>
      <c r="D408" t="s">
        <v>12</v>
      </c>
    </row>
    <row r="409" spans="1:35" x14ac:dyDescent="0.2">
      <c r="A409" t="str">
        <f>'Population Definitions'!A3</f>
        <v>5-14</v>
      </c>
      <c r="B409" t="s">
        <v>10</v>
      </c>
      <c r="C409">
        <f>IF(SUMPRODUCT(--(E409:AI409&lt;&gt;""))=0,0,"N.A.")</f>
        <v>0</v>
      </c>
      <c r="D409" t="s">
        <v>12</v>
      </c>
    </row>
    <row r="410" spans="1:35" x14ac:dyDescent="0.2">
      <c r="A410" t="str">
        <f>'Population Definitions'!A4</f>
        <v>15-64</v>
      </c>
      <c r="B410" t="s">
        <v>10</v>
      </c>
      <c r="C410">
        <f>IF(SUMPRODUCT(--(E410:AI410&lt;&gt;""))=0,0,"N.A.")</f>
        <v>0</v>
      </c>
      <c r="D410" t="s">
        <v>12</v>
      </c>
    </row>
    <row r="411" spans="1:35" x14ac:dyDescent="0.2">
      <c r="A411" t="str">
        <f>'Population Definitions'!A5</f>
        <v>65+</v>
      </c>
      <c r="B411" t="s">
        <v>10</v>
      </c>
      <c r="C411">
        <f>IF(SUMPRODUCT(--(E411:AI411&lt;&gt;""))=0,0,"N.A.")</f>
        <v>0</v>
      </c>
      <c r="D411" t="s">
        <v>12</v>
      </c>
    </row>
    <row r="412" spans="1:35" x14ac:dyDescent="0.2">
      <c r="A412" t="str">
        <f>'Population Definitions'!A6</f>
        <v>Prisoners</v>
      </c>
      <c r="B412" t="s">
        <v>10</v>
      </c>
      <c r="C412">
        <f>IF(SUMPRODUCT(--(E412:AI412&lt;&gt;""))=0,0,"N.A.")</f>
        <v>0</v>
      </c>
      <c r="D412" t="s">
        <v>12</v>
      </c>
    </row>
    <row r="414" spans="1:35" x14ac:dyDescent="0.2">
      <c r="A414" t="s">
        <v>81</v>
      </c>
      <c r="B414" t="s">
        <v>8</v>
      </c>
      <c r="C414" t="s">
        <v>9</v>
      </c>
      <c r="E414">
        <v>2000</v>
      </c>
      <c r="F414">
        <v>2001</v>
      </c>
      <c r="G414">
        <v>2002</v>
      </c>
      <c r="H414">
        <v>2003</v>
      </c>
      <c r="I414">
        <v>2004</v>
      </c>
      <c r="J414">
        <v>2005</v>
      </c>
      <c r="K414">
        <v>2006</v>
      </c>
      <c r="L414">
        <v>2007</v>
      </c>
      <c r="M414">
        <v>2008</v>
      </c>
      <c r="N414">
        <v>2009</v>
      </c>
      <c r="O414">
        <v>2010</v>
      </c>
      <c r="P414">
        <v>2011</v>
      </c>
      <c r="Q414">
        <v>2012</v>
      </c>
      <c r="R414">
        <v>2013</v>
      </c>
      <c r="S414">
        <v>2014</v>
      </c>
      <c r="T414">
        <v>2015</v>
      </c>
      <c r="U414">
        <v>2016</v>
      </c>
      <c r="V414">
        <v>2017</v>
      </c>
      <c r="W414">
        <v>2018</v>
      </c>
      <c r="X414">
        <v>2019</v>
      </c>
      <c r="Y414">
        <v>2020</v>
      </c>
      <c r="Z414">
        <v>2021</v>
      </c>
      <c r="AA414">
        <v>2022</v>
      </c>
      <c r="AB414">
        <v>2023</v>
      </c>
      <c r="AC414">
        <v>2024</v>
      </c>
      <c r="AD414">
        <v>2025</v>
      </c>
      <c r="AE414">
        <v>2026</v>
      </c>
      <c r="AF414">
        <v>2027</v>
      </c>
      <c r="AG414">
        <v>2028</v>
      </c>
      <c r="AH414">
        <v>2029</v>
      </c>
      <c r="AI414">
        <v>2030</v>
      </c>
    </row>
    <row r="415" spans="1:35" x14ac:dyDescent="0.2">
      <c r="A415" t="str">
        <f>'Population Definitions'!A2</f>
        <v>0-4</v>
      </c>
      <c r="B415" t="s">
        <v>10</v>
      </c>
      <c r="C415">
        <f>IF(SUMPRODUCT(--(E415:AI415&lt;&gt;""))=0,0,"N.A.")</f>
        <v>0</v>
      </c>
      <c r="D415" t="s">
        <v>12</v>
      </c>
    </row>
    <row r="416" spans="1:35" x14ac:dyDescent="0.2">
      <c r="A416" t="str">
        <f>'Population Definitions'!A3</f>
        <v>5-14</v>
      </c>
      <c r="B416" t="s">
        <v>10</v>
      </c>
      <c r="C416">
        <f>IF(SUMPRODUCT(--(E416:AI416&lt;&gt;""))=0,0,"N.A.")</f>
        <v>0</v>
      </c>
      <c r="D416" t="s">
        <v>12</v>
      </c>
    </row>
    <row r="417" spans="1:35" x14ac:dyDescent="0.2">
      <c r="A417" t="str">
        <f>'Population Definitions'!A4</f>
        <v>15-64</v>
      </c>
      <c r="B417" t="s">
        <v>10</v>
      </c>
      <c r="C417">
        <f>IF(SUMPRODUCT(--(E417:AI417&lt;&gt;""))=0,0,"N.A.")</f>
        <v>0</v>
      </c>
      <c r="D417" t="s">
        <v>12</v>
      </c>
    </row>
    <row r="418" spans="1:35" x14ac:dyDescent="0.2">
      <c r="A418" t="str">
        <f>'Population Definitions'!A5</f>
        <v>65+</v>
      </c>
      <c r="B418" t="s">
        <v>10</v>
      </c>
      <c r="C418">
        <f>IF(SUMPRODUCT(--(E418:AI418&lt;&gt;""))=0,0,"N.A.")</f>
        <v>0</v>
      </c>
      <c r="D418" t="s">
        <v>12</v>
      </c>
    </row>
    <row r="419" spans="1:35" x14ac:dyDescent="0.2">
      <c r="A419" t="str">
        <f>'Population Definitions'!A6</f>
        <v>Prisoners</v>
      </c>
      <c r="B419" t="s">
        <v>10</v>
      </c>
      <c r="C419">
        <f>IF(SUMPRODUCT(--(E419:AI419&lt;&gt;""))=0,0,"N.A.")</f>
        <v>0</v>
      </c>
      <c r="D419" t="s">
        <v>12</v>
      </c>
    </row>
    <row r="421" spans="1:35" x14ac:dyDescent="0.2">
      <c r="A421" t="s">
        <v>82</v>
      </c>
      <c r="B421" t="s">
        <v>8</v>
      </c>
      <c r="C421" t="s">
        <v>9</v>
      </c>
      <c r="E421">
        <v>2000</v>
      </c>
      <c r="F421">
        <v>2001</v>
      </c>
      <c r="G421">
        <v>2002</v>
      </c>
      <c r="H421">
        <v>2003</v>
      </c>
      <c r="I421">
        <v>2004</v>
      </c>
      <c r="J421">
        <v>2005</v>
      </c>
      <c r="K421">
        <v>2006</v>
      </c>
      <c r="L421">
        <v>2007</v>
      </c>
      <c r="M421">
        <v>2008</v>
      </c>
      <c r="N421">
        <v>2009</v>
      </c>
      <c r="O421">
        <v>2010</v>
      </c>
      <c r="P421">
        <v>2011</v>
      </c>
      <c r="Q421">
        <v>2012</v>
      </c>
      <c r="R421">
        <v>2013</v>
      </c>
      <c r="S421">
        <v>2014</v>
      </c>
      <c r="T421">
        <v>2015</v>
      </c>
      <c r="U421">
        <v>2016</v>
      </c>
      <c r="V421">
        <v>2017</v>
      </c>
      <c r="W421">
        <v>2018</v>
      </c>
      <c r="X421">
        <v>2019</v>
      </c>
      <c r="Y421">
        <v>2020</v>
      </c>
      <c r="Z421">
        <v>2021</v>
      </c>
      <c r="AA421">
        <v>2022</v>
      </c>
      <c r="AB421">
        <v>2023</v>
      </c>
      <c r="AC421">
        <v>2024</v>
      </c>
      <c r="AD421">
        <v>2025</v>
      </c>
      <c r="AE421">
        <v>2026</v>
      </c>
      <c r="AF421">
        <v>2027</v>
      </c>
      <c r="AG421">
        <v>2028</v>
      </c>
      <c r="AH421">
        <v>2029</v>
      </c>
      <c r="AI421">
        <v>2030</v>
      </c>
    </row>
    <row r="422" spans="1:35" x14ac:dyDescent="0.2">
      <c r="A422" t="str">
        <f>'Population Definitions'!A2</f>
        <v>0-4</v>
      </c>
      <c r="B422" t="s">
        <v>10</v>
      </c>
      <c r="C422">
        <f>IF(SUMPRODUCT(--(E422:AI422&lt;&gt;""))=0,0,"N.A.")</f>
        <v>0</v>
      </c>
      <c r="D422" t="s">
        <v>12</v>
      </c>
    </row>
    <row r="423" spans="1:35" x14ac:dyDescent="0.2">
      <c r="A423" t="str">
        <f>'Population Definitions'!A3</f>
        <v>5-14</v>
      </c>
      <c r="B423" t="s">
        <v>10</v>
      </c>
      <c r="C423">
        <f>IF(SUMPRODUCT(--(E423:AI423&lt;&gt;""))=0,0,"N.A.")</f>
        <v>0</v>
      </c>
      <c r="D423" t="s">
        <v>12</v>
      </c>
    </row>
    <row r="424" spans="1:35" x14ac:dyDescent="0.2">
      <c r="A424" t="str">
        <f>'Population Definitions'!A4</f>
        <v>15-64</v>
      </c>
      <c r="B424" t="s">
        <v>10</v>
      </c>
      <c r="C424">
        <f>IF(SUMPRODUCT(--(E424:AI424&lt;&gt;""))=0,0,"N.A.")</f>
        <v>0</v>
      </c>
      <c r="D424" t="s">
        <v>12</v>
      </c>
    </row>
    <row r="425" spans="1:35" x14ac:dyDescent="0.2">
      <c r="A425" t="str">
        <f>'Population Definitions'!A5</f>
        <v>65+</v>
      </c>
      <c r="B425" t="s">
        <v>10</v>
      </c>
      <c r="C425">
        <f>IF(SUMPRODUCT(--(E425:AI425&lt;&gt;""))=0,0,"N.A.")</f>
        <v>0</v>
      </c>
      <c r="D425" t="s">
        <v>12</v>
      </c>
    </row>
    <row r="426" spans="1:35" x14ac:dyDescent="0.2">
      <c r="A426" t="str">
        <f>'Population Definitions'!A6</f>
        <v>Prisoners</v>
      </c>
      <c r="B426" t="s">
        <v>10</v>
      </c>
      <c r="C426">
        <f>IF(SUMPRODUCT(--(E426:AI426&lt;&gt;""))=0,0,"N.A.")</f>
        <v>0</v>
      </c>
      <c r="D426" t="s">
        <v>12</v>
      </c>
    </row>
    <row r="428" spans="1:35" x14ac:dyDescent="0.2">
      <c r="A428" t="s">
        <v>83</v>
      </c>
      <c r="B428" t="s">
        <v>8</v>
      </c>
      <c r="C428" t="s">
        <v>9</v>
      </c>
      <c r="E428">
        <v>2000</v>
      </c>
      <c r="F428">
        <v>2001</v>
      </c>
      <c r="G428">
        <v>2002</v>
      </c>
      <c r="H428">
        <v>2003</v>
      </c>
      <c r="I428">
        <v>2004</v>
      </c>
      <c r="J428">
        <v>2005</v>
      </c>
      <c r="K428">
        <v>2006</v>
      </c>
      <c r="L428">
        <v>2007</v>
      </c>
      <c r="M428">
        <v>2008</v>
      </c>
      <c r="N428">
        <v>2009</v>
      </c>
      <c r="O428">
        <v>2010</v>
      </c>
      <c r="P428">
        <v>2011</v>
      </c>
      <c r="Q428">
        <v>2012</v>
      </c>
      <c r="R428">
        <v>2013</v>
      </c>
      <c r="S428">
        <v>2014</v>
      </c>
      <c r="T428">
        <v>2015</v>
      </c>
      <c r="U428">
        <v>2016</v>
      </c>
      <c r="V428">
        <v>2017</v>
      </c>
      <c r="W428">
        <v>2018</v>
      </c>
      <c r="X428">
        <v>2019</v>
      </c>
      <c r="Y428">
        <v>2020</v>
      </c>
      <c r="Z428">
        <v>2021</v>
      </c>
      <c r="AA428">
        <v>2022</v>
      </c>
      <c r="AB428">
        <v>2023</v>
      </c>
      <c r="AC428">
        <v>2024</v>
      </c>
      <c r="AD428">
        <v>2025</v>
      </c>
      <c r="AE428">
        <v>2026</v>
      </c>
      <c r="AF428">
        <v>2027</v>
      </c>
      <c r="AG428">
        <v>2028</v>
      </c>
      <c r="AH428">
        <v>2029</v>
      </c>
      <c r="AI428">
        <v>2030</v>
      </c>
    </row>
    <row r="429" spans="1:35" x14ac:dyDescent="0.2">
      <c r="A429" t="str">
        <f>'Population Definitions'!A2</f>
        <v>0-4</v>
      </c>
      <c r="B429" t="s">
        <v>10</v>
      </c>
      <c r="C429">
        <f>IF(SUMPRODUCT(--(E429:AI429&lt;&gt;""))=0,0,"N.A.")</f>
        <v>0</v>
      </c>
      <c r="D429" t="s">
        <v>12</v>
      </c>
    </row>
    <row r="430" spans="1:35" x14ac:dyDescent="0.2">
      <c r="A430" t="str">
        <f>'Population Definitions'!A3</f>
        <v>5-14</v>
      </c>
      <c r="B430" t="s">
        <v>10</v>
      </c>
      <c r="C430">
        <f>IF(SUMPRODUCT(--(E430:AI430&lt;&gt;""))=0,0,"N.A.")</f>
        <v>0</v>
      </c>
      <c r="D430" t="s">
        <v>12</v>
      </c>
    </row>
    <row r="431" spans="1:35" x14ac:dyDescent="0.2">
      <c r="A431" t="str">
        <f>'Population Definitions'!A4</f>
        <v>15-64</v>
      </c>
      <c r="B431" t="s">
        <v>10</v>
      </c>
      <c r="C431">
        <f>IF(SUMPRODUCT(--(E431:AI431&lt;&gt;""))=0,0,"N.A.")</f>
        <v>0</v>
      </c>
      <c r="D431" t="s">
        <v>12</v>
      </c>
    </row>
    <row r="432" spans="1:35" x14ac:dyDescent="0.2">
      <c r="A432" t="str">
        <f>'Population Definitions'!A5</f>
        <v>65+</v>
      </c>
      <c r="B432" t="s">
        <v>10</v>
      </c>
      <c r="C432">
        <f>IF(SUMPRODUCT(--(E432:AI432&lt;&gt;""))=0,0,"N.A.")</f>
        <v>0</v>
      </c>
      <c r="D432" t="s">
        <v>12</v>
      </c>
    </row>
    <row r="433" spans="1:35" x14ac:dyDescent="0.2">
      <c r="A433" t="str">
        <f>'Population Definitions'!A6</f>
        <v>Prisoners</v>
      </c>
      <c r="B433" t="s">
        <v>10</v>
      </c>
      <c r="C433">
        <f>IF(SUMPRODUCT(--(E433:AI433&lt;&gt;""))=0,0,"N.A.")</f>
        <v>0</v>
      </c>
      <c r="D433" t="s">
        <v>12</v>
      </c>
    </row>
    <row r="435" spans="1:35" x14ac:dyDescent="0.2">
      <c r="A435" t="s">
        <v>84</v>
      </c>
      <c r="B435" t="s">
        <v>8</v>
      </c>
      <c r="C435" t="s">
        <v>9</v>
      </c>
      <c r="E435">
        <v>2000</v>
      </c>
      <c r="F435">
        <v>2001</v>
      </c>
      <c r="G435">
        <v>2002</v>
      </c>
      <c r="H435">
        <v>2003</v>
      </c>
      <c r="I435">
        <v>2004</v>
      </c>
      <c r="J435">
        <v>2005</v>
      </c>
      <c r="K435">
        <v>2006</v>
      </c>
      <c r="L435">
        <v>2007</v>
      </c>
      <c r="M435">
        <v>2008</v>
      </c>
      <c r="N435">
        <v>2009</v>
      </c>
      <c r="O435">
        <v>2010</v>
      </c>
      <c r="P435">
        <v>2011</v>
      </c>
      <c r="Q435">
        <v>2012</v>
      </c>
      <c r="R435">
        <v>2013</v>
      </c>
      <c r="S435">
        <v>2014</v>
      </c>
      <c r="T435">
        <v>2015</v>
      </c>
      <c r="U435">
        <v>2016</v>
      </c>
      <c r="V435">
        <v>2017</v>
      </c>
      <c r="W435">
        <v>2018</v>
      </c>
      <c r="X435">
        <v>2019</v>
      </c>
      <c r="Y435">
        <v>2020</v>
      </c>
      <c r="Z435">
        <v>2021</v>
      </c>
      <c r="AA435">
        <v>2022</v>
      </c>
      <c r="AB435">
        <v>2023</v>
      </c>
      <c r="AC435">
        <v>2024</v>
      </c>
      <c r="AD435">
        <v>2025</v>
      </c>
      <c r="AE435">
        <v>2026</v>
      </c>
      <c r="AF435">
        <v>2027</v>
      </c>
      <c r="AG435">
        <v>2028</v>
      </c>
      <c r="AH435">
        <v>2029</v>
      </c>
      <c r="AI435">
        <v>2030</v>
      </c>
    </row>
    <row r="436" spans="1:35" x14ac:dyDescent="0.2">
      <c r="A436" t="str">
        <f>'Population Definitions'!A2</f>
        <v>0-4</v>
      </c>
      <c r="B436" t="s">
        <v>10</v>
      </c>
      <c r="C436">
        <f>IF(SUMPRODUCT(--(E436:AI436&lt;&gt;""))=0,0,"N.A.")</f>
        <v>0</v>
      </c>
      <c r="D436" t="s">
        <v>12</v>
      </c>
    </row>
    <row r="437" spans="1:35" x14ac:dyDescent="0.2">
      <c r="A437" t="str">
        <f>'Population Definitions'!A3</f>
        <v>5-14</v>
      </c>
      <c r="B437" t="s">
        <v>10</v>
      </c>
      <c r="C437">
        <f>IF(SUMPRODUCT(--(E437:AI437&lt;&gt;""))=0,0,"N.A.")</f>
        <v>0</v>
      </c>
      <c r="D437" t="s">
        <v>12</v>
      </c>
    </row>
    <row r="438" spans="1:35" x14ac:dyDescent="0.2">
      <c r="A438" t="str">
        <f>'Population Definitions'!A4</f>
        <v>15-64</v>
      </c>
      <c r="B438" t="s">
        <v>10</v>
      </c>
      <c r="C438">
        <f>IF(SUMPRODUCT(--(E438:AI438&lt;&gt;""))=0,0,"N.A.")</f>
        <v>0</v>
      </c>
      <c r="D438" t="s">
        <v>12</v>
      </c>
    </row>
    <row r="439" spans="1:35" x14ac:dyDescent="0.2">
      <c r="A439" t="str">
        <f>'Population Definitions'!A5</f>
        <v>65+</v>
      </c>
      <c r="B439" t="s">
        <v>10</v>
      </c>
      <c r="C439">
        <f>IF(SUMPRODUCT(--(E439:AI439&lt;&gt;""))=0,0,"N.A.")</f>
        <v>0</v>
      </c>
      <c r="D439" t="s">
        <v>12</v>
      </c>
    </row>
    <row r="440" spans="1:35" x14ac:dyDescent="0.2">
      <c r="A440" t="str">
        <f>'Population Definitions'!A6</f>
        <v>Prisoners</v>
      </c>
      <c r="B440" t="s">
        <v>10</v>
      </c>
      <c r="C440">
        <f>IF(SUMPRODUCT(--(E440:AI440&lt;&gt;""))=0,0,"N.A.")</f>
        <v>0</v>
      </c>
      <c r="D440" t="s">
        <v>12</v>
      </c>
    </row>
    <row r="442" spans="1:35" x14ac:dyDescent="0.2">
      <c r="A442" t="s">
        <v>85</v>
      </c>
      <c r="B442" t="s">
        <v>8</v>
      </c>
      <c r="C442" t="s">
        <v>9</v>
      </c>
      <c r="E442">
        <v>2000</v>
      </c>
      <c r="F442">
        <v>2001</v>
      </c>
      <c r="G442">
        <v>2002</v>
      </c>
      <c r="H442">
        <v>2003</v>
      </c>
      <c r="I442">
        <v>2004</v>
      </c>
      <c r="J442">
        <v>2005</v>
      </c>
      <c r="K442">
        <v>2006</v>
      </c>
      <c r="L442">
        <v>2007</v>
      </c>
      <c r="M442">
        <v>2008</v>
      </c>
      <c r="N442">
        <v>2009</v>
      </c>
      <c r="O442">
        <v>2010</v>
      </c>
      <c r="P442">
        <v>2011</v>
      </c>
      <c r="Q442">
        <v>2012</v>
      </c>
      <c r="R442">
        <v>2013</v>
      </c>
      <c r="S442">
        <v>2014</v>
      </c>
      <c r="T442">
        <v>2015</v>
      </c>
      <c r="U442">
        <v>2016</v>
      </c>
      <c r="V442">
        <v>2017</v>
      </c>
      <c r="W442">
        <v>2018</v>
      </c>
      <c r="X442">
        <v>2019</v>
      </c>
      <c r="Y442">
        <v>2020</v>
      </c>
      <c r="Z442">
        <v>2021</v>
      </c>
      <c r="AA442">
        <v>2022</v>
      </c>
      <c r="AB442">
        <v>2023</v>
      </c>
      <c r="AC442">
        <v>2024</v>
      </c>
      <c r="AD442">
        <v>2025</v>
      </c>
      <c r="AE442">
        <v>2026</v>
      </c>
      <c r="AF442">
        <v>2027</v>
      </c>
      <c r="AG442">
        <v>2028</v>
      </c>
      <c r="AH442">
        <v>2029</v>
      </c>
      <c r="AI442">
        <v>2030</v>
      </c>
    </row>
    <row r="443" spans="1:35" x14ac:dyDescent="0.2">
      <c r="A443" t="str">
        <f>'Population Definitions'!A2</f>
        <v>0-4</v>
      </c>
      <c r="B443" t="s">
        <v>10</v>
      </c>
      <c r="C443">
        <f>IF(SUMPRODUCT(--(E443:AI443&lt;&gt;""))=0,0,"N.A.")</f>
        <v>0</v>
      </c>
      <c r="D443" t="s">
        <v>12</v>
      </c>
    </row>
    <row r="444" spans="1:35" x14ac:dyDescent="0.2">
      <c r="A444" t="str">
        <f>'Population Definitions'!A3</f>
        <v>5-14</v>
      </c>
      <c r="B444" t="s">
        <v>10</v>
      </c>
      <c r="C444">
        <f>IF(SUMPRODUCT(--(E444:AI444&lt;&gt;""))=0,0,"N.A.")</f>
        <v>0</v>
      </c>
      <c r="D444" t="s">
        <v>12</v>
      </c>
    </row>
    <row r="445" spans="1:35" x14ac:dyDescent="0.2">
      <c r="A445" t="str">
        <f>'Population Definitions'!A4</f>
        <v>15-64</v>
      </c>
      <c r="B445" t="s">
        <v>10</v>
      </c>
      <c r="C445">
        <f>IF(SUMPRODUCT(--(E445:AI445&lt;&gt;""))=0,0,"N.A.")</f>
        <v>0</v>
      </c>
      <c r="D445" t="s">
        <v>12</v>
      </c>
    </row>
    <row r="446" spans="1:35" x14ac:dyDescent="0.2">
      <c r="A446" t="str">
        <f>'Population Definitions'!A5</f>
        <v>65+</v>
      </c>
      <c r="B446" t="s">
        <v>10</v>
      </c>
      <c r="C446">
        <f>IF(SUMPRODUCT(--(E446:AI446&lt;&gt;""))=0,0,"N.A.")</f>
        <v>0</v>
      </c>
      <c r="D446" t="s">
        <v>12</v>
      </c>
    </row>
    <row r="447" spans="1:35" x14ac:dyDescent="0.2">
      <c r="A447" t="str">
        <f>'Population Definitions'!A6</f>
        <v>Prisoners</v>
      </c>
      <c r="B447" t="s">
        <v>10</v>
      </c>
      <c r="C447">
        <f>IF(SUMPRODUCT(--(E447:AI447&lt;&gt;""))=0,0,"N.A.")</f>
        <v>0</v>
      </c>
      <c r="D447" t="s">
        <v>12</v>
      </c>
    </row>
    <row r="449" spans="1:35" x14ac:dyDescent="0.2">
      <c r="A449" t="s">
        <v>86</v>
      </c>
      <c r="B449" t="s">
        <v>8</v>
      </c>
      <c r="C449" t="s">
        <v>9</v>
      </c>
      <c r="E449">
        <v>2000</v>
      </c>
      <c r="F449">
        <v>2001</v>
      </c>
      <c r="G449">
        <v>2002</v>
      </c>
      <c r="H449">
        <v>2003</v>
      </c>
      <c r="I449">
        <v>2004</v>
      </c>
      <c r="J449">
        <v>2005</v>
      </c>
      <c r="K449">
        <v>2006</v>
      </c>
      <c r="L449">
        <v>2007</v>
      </c>
      <c r="M449">
        <v>2008</v>
      </c>
      <c r="N449">
        <v>2009</v>
      </c>
      <c r="O449">
        <v>2010</v>
      </c>
      <c r="P449">
        <v>2011</v>
      </c>
      <c r="Q449">
        <v>2012</v>
      </c>
      <c r="R449">
        <v>2013</v>
      </c>
      <c r="S449">
        <v>2014</v>
      </c>
      <c r="T449">
        <v>2015</v>
      </c>
      <c r="U449">
        <v>2016</v>
      </c>
      <c r="V449">
        <v>2017</v>
      </c>
      <c r="W449">
        <v>2018</v>
      </c>
      <c r="X449">
        <v>2019</v>
      </c>
      <c r="Y449">
        <v>2020</v>
      </c>
      <c r="Z449">
        <v>2021</v>
      </c>
      <c r="AA449">
        <v>2022</v>
      </c>
      <c r="AB449">
        <v>2023</v>
      </c>
      <c r="AC449">
        <v>2024</v>
      </c>
      <c r="AD449">
        <v>2025</v>
      </c>
      <c r="AE449">
        <v>2026</v>
      </c>
      <c r="AF449">
        <v>2027</v>
      </c>
      <c r="AG449">
        <v>2028</v>
      </c>
      <c r="AH449">
        <v>2029</v>
      </c>
      <c r="AI449">
        <v>2030</v>
      </c>
    </row>
    <row r="450" spans="1:35" x14ac:dyDescent="0.2">
      <c r="A450" t="str">
        <f>'Population Definitions'!A2</f>
        <v>0-4</v>
      </c>
      <c r="B450" t="s">
        <v>10</v>
      </c>
      <c r="C450">
        <f>IF(SUMPRODUCT(--(E450:AI450&lt;&gt;""))=0,0,"N.A.")</f>
        <v>0</v>
      </c>
      <c r="D450" t="s">
        <v>12</v>
      </c>
    </row>
    <row r="451" spans="1:35" x14ac:dyDescent="0.2">
      <c r="A451" t="str">
        <f>'Population Definitions'!A3</f>
        <v>5-14</v>
      </c>
      <c r="B451" t="s">
        <v>10</v>
      </c>
      <c r="C451">
        <f>IF(SUMPRODUCT(--(E451:AI451&lt;&gt;""))=0,0,"N.A.")</f>
        <v>0</v>
      </c>
      <c r="D451" t="s">
        <v>12</v>
      </c>
    </row>
    <row r="452" spans="1:35" x14ac:dyDescent="0.2">
      <c r="A452" t="str">
        <f>'Population Definitions'!A4</f>
        <v>15-64</v>
      </c>
      <c r="B452" t="s">
        <v>10</v>
      </c>
      <c r="C452">
        <f>IF(SUMPRODUCT(--(E452:AI452&lt;&gt;""))=0,0,"N.A.")</f>
        <v>0</v>
      </c>
      <c r="D452" t="s">
        <v>12</v>
      </c>
    </row>
    <row r="453" spans="1:35" x14ac:dyDescent="0.2">
      <c r="A453" t="str">
        <f>'Population Definitions'!A5</f>
        <v>65+</v>
      </c>
      <c r="B453" t="s">
        <v>10</v>
      </c>
      <c r="C453">
        <f>IF(SUMPRODUCT(--(E453:AI453&lt;&gt;""))=0,0,"N.A.")</f>
        <v>0</v>
      </c>
      <c r="D453" t="s">
        <v>12</v>
      </c>
    </row>
    <row r="454" spans="1:35" x14ac:dyDescent="0.2">
      <c r="A454" t="str">
        <f>'Population Definitions'!A6</f>
        <v>Prisoners</v>
      </c>
      <c r="B454" t="s">
        <v>10</v>
      </c>
      <c r="C454">
        <f>IF(SUMPRODUCT(--(E454:AI454&lt;&gt;""))=0,0,"N.A.")</f>
        <v>0</v>
      </c>
      <c r="D454" t="s">
        <v>12</v>
      </c>
    </row>
    <row r="456" spans="1:35" x14ac:dyDescent="0.2">
      <c r="A456" t="s">
        <v>87</v>
      </c>
      <c r="B456" t="s">
        <v>8</v>
      </c>
      <c r="C456" t="s">
        <v>9</v>
      </c>
      <c r="E456">
        <v>2000</v>
      </c>
      <c r="F456">
        <v>2001</v>
      </c>
      <c r="G456">
        <v>2002</v>
      </c>
      <c r="H456">
        <v>2003</v>
      </c>
      <c r="I456">
        <v>2004</v>
      </c>
      <c r="J456">
        <v>2005</v>
      </c>
      <c r="K456">
        <v>2006</v>
      </c>
      <c r="L456">
        <v>2007</v>
      </c>
      <c r="M456">
        <v>2008</v>
      </c>
      <c r="N456">
        <v>2009</v>
      </c>
      <c r="O456">
        <v>2010</v>
      </c>
      <c r="P456">
        <v>2011</v>
      </c>
      <c r="Q456">
        <v>2012</v>
      </c>
      <c r="R456">
        <v>2013</v>
      </c>
      <c r="S456">
        <v>2014</v>
      </c>
      <c r="T456">
        <v>2015</v>
      </c>
      <c r="U456">
        <v>2016</v>
      </c>
      <c r="V456">
        <v>2017</v>
      </c>
      <c r="W456">
        <v>2018</v>
      </c>
      <c r="X456">
        <v>2019</v>
      </c>
      <c r="Y456">
        <v>2020</v>
      </c>
      <c r="Z456">
        <v>2021</v>
      </c>
      <c r="AA456">
        <v>2022</v>
      </c>
      <c r="AB456">
        <v>2023</v>
      </c>
      <c r="AC456">
        <v>2024</v>
      </c>
      <c r="AD456">
        <v>2025</v>
      </c>
      <c r="AE456">
        <v>2026</v>
      </c>
      <c r="AF456">
        <v>2027</v>
      </c>
      <c r="AG456">
        <v>2028</v>
      </c>
      <c r="AH456">
        <v>2029</v>
      </c>
      <c r="AI456">
        <v>2030</v>
      </c>
    </row>
    <row r="457" spans="1:35" x14ac:dyDescent="0.2">
      <c r="A457" t="str">
        <f>'Population Definitions'!A2</f>
        <v>0-4</v>
      </c>
      <c r="B457" t="s">
        <v>10</v>
      </c>
      <c r="C457">
        <f>IF(SUMPRODUCT(--(E457:AI457&lt;&gt;""))=0,0,"N.A.")</f>
        <v>0</v>
      </c>
      <c r="D457" t="s">
        <v>12</v>
      </c>
    </row>
    <row r="458" spans="1:35" x14ac:dyDescent="0.2">
      <c r="A458" t="str">
        <f>'Population Definitions'!A3</f>
        <v>5-14</v>
      </c>
      <c r="B458" t="s">
        <v>10</v>
      </c>
      <c r="C458">
        <f>IF(SUMPRODUCT(--(E458:AI458&lt;&gt;""))=0,0,"N.A.")</f>
        <v>0</v>
      </c>
      <c r="D458" t="s">
        <v>12</v>
      </c>
    </row>
    <row r="459" spans="1:35" x14ac:dyDescent="0.2">
      <c r="A459" t="str">
        <f>'Population Definitions'!A4</f>
        <v>15-64</v>
      </c>
      <c r="B459" t="s">
        <v>10</v>
      </c>
      <c r="C459">
        <f>IF(SUMPRODUCT(--(E459:AI459&lt;&gt;""))=0,0,"N.A.")</f>
        <v>0</v>
      </c>
      <c r="D459" t="s">
        <v>12</v>
      </c>
    </row>
    <row r="460" spans="1:35" x14ac:dyDescent="0.2">
      <c r="A460" t="str">
        <f>'Population Definitions'!A5</f>
        <v>65+</v>
      </c>
      <c r="B460" t="s">
        <v>10</v>
      </c>
      <c r="C460">
        <f>IF(SUMPRODUCT(--(E460:AI460&lt;&gt;""))=0,0,"N.A.")</f>
        <v>0</v>
      </c>
      <c r="D460" t="s">
        <v>12</v>
      </c>
    </row>
    <row r="461" spans="1:35" x14ac:dyDescent="0.2">
      <c r="A461" t="str">
        <f>'Population Definitions'!A6</f>
        <v>Prisoners</v>
      </c>
      <c r="B461" t="s">
        <v>10</v>
      </c>
      <c r="C461">
        <f>IF(SUMPRODUCT(--(E461:AI461&lt;&gt;""))=0,0,"N.A.")</f>
        <v>0</v>
      </c>
      <c r="D461" t="s">
        <v>12</v>
      </c>
    </row>
    <row r="463" spans="1:35" x14ac:dyDescent="0.2">
      <c r="A463" t="s">
        <v>88</v>
      </c>
      <c r="B463" t="s">
        <v>8</v>
      </c>
      <c r="C463" t="s">
        <v>9</v>
      </c>
      <c r="E463">
        <v>2000</v>
      </c>
      <c r="F463">
        <v>2001</v>
      </c>
      <c r="G463">
        <v>2002</v>
      </c>
      <c r="H463">
        <v>2003</v>
      </c>
      <c r="I463">
        <v>2004</v>
      </c>
      <c r="J463">
        <v>2005</v>
      </c>
      <c r="K463">
        <v>2006</v>
      </c>
      <c r="L463">
        <v>2007</v>
      </c>
      <c r="M463">
        <v>2008</v>
      </c>
      <c r="N463">
        <v>2009</v>
      </c>
      <c r="O463">
        <v>2010</v>
      </c>
      <c r="P463">
        <v>2011</v>
      </c>
      <c r="Q463">
        <v>2012</v>
      </c>
      <c r="R463">
        <v>2013</v>
      </c>
      <c r="S463">
        <v>2014</v>
      </c>
      <c r="T463">
        <v>2015</v>
      </c>
      <c r="U463">
        <v>2016</v>
      </c>
      <c r="V463">
        <v>2017</v>
      </c>
      <c r="W463">
        <v>2018</v>
      </c>
      <c r="X463">
        <v>2019</v>
      </c>
      <c r="Y463">
        <v>2020</v>
      </c>
      <c r="Z463">
        <v>2021</v>
      </c>
      <c r="AA463">
        <v>2022</v>
      </c>
      <c r="AB463">
        <v>2023</v>
      </c>
      <c r="AC463">
        <v>2024</v>
      </c>
      <c r="AD463">
        <v>2025</v>
      </c>
      <c r="AE463">
        <v>2026</v>
      </c>
      <c r="AF463">
        <v>2027</v>
      </c>
      <c r="AG463">
        <v>2028</v>
      </c>
      <c r="AH463">
        <v>2029</v>
      </c>
      <c r="AI463">
        <v>2030</v>
      </c>
    </row>
    <row r="464" spans="1:35" x14ac:dyDescent="0.2">
      <c r="A464" t="str">
        <f>'Population Definitions'!A2</f>
        <v>0-4</v>
      </c>
      <c r="B464" t="s">
        <v>10</v>
      </c>
      <c r="C464">
        <f>IF(SUMPRODUCT(--(E464:AI464&lt;&gt;""))=0,0,"N.A.")</f>
        <v>0</v>
      </c>
      <c r="D464" t="s">
        <v>12</v>
      </c>
    </row>
    <row r="465" spans="1:35" x14ac:dyDescent="0.2">
      <c r="A465" t="str">
        <f>'Population Definitions'!A3</f>
        <v>5-14</v>
      </c>
      <c r="B465" t="s">
        <v>10</v>
      </c>
      <c r="C465">
        <f>IF(SUMPRODUCT(--(E465:AI465&lt;&gt;""))=0,0,"N.A.")</f>
        <v>0</v>
      </c>
      <c r="D465" t="s">
        <v>12</v>
      </c>
    </row>
    <row r="466" spans="1:35" x14ac:dyDescent="0.2">
      <c r="A466" t="str">
        <f>'Population Definitions'!A4</f>
        <v>15-64</v>
      </c>
      <c r="B466" t="s">
        <v>10</v>
      </c>
      <c r="C466">
        <f>IF(SUMPRODUCT(--(E466:AI466&lt;&gt;""))=0,0,"N.A.")</f>
        <v>0</v>
      </c>
      <c r="D466" t="s">
        <v>12</v>
      </c>
    </row>
    <row r="467" spans="1:35" x14ac:dyDescent="0.2">
      <c r="A467" t="str">
        <f>'Population Definitions'!A5</f>
        <v>65+</v>
      </c>
      <c r="B467" t="s">
        <v>10</v>
      </c>
      <c r="C467">
        <f>IF(SUMPRODUCT(--(E467:AI467&lt;&gt;""))=0,0,"N.A.")</f>
        <v>0</v>
      </c>
      <c r="D467" t="s">
        <v>12</v>
      </c>
    </row>
    <row r="468" spans="1:35" x14ac:dyDescent="0.2">
      <c r="A468" t="str">
        <f>'Population Definitions'!A6</f>
        <v>Prisoners</v>
      </c>
      <c r="B468" t="s">
        <v>10</v>
      </c>
      <c r="C468">
        <f>IF(SUMPRODUCT(--(E468:AI468&lt;&gt;""))=0,0,"N.A.")</f>
        <v>0</v>
      </c>
      <c r="D468" t="s">
        <v>12</v>
      </c>
    </row>
    <row r="470" spans="1:35" x14ac:dyDescent="0.2">
      <c r="A470" t="s">
        <v>89</v>
      </c>
      <c r="B470" t="s">
        <v>8</v>
      </c>
      <c r="C470" t="s">
        <v>9</v>
      </c>
      <c r="E470">
        <v>2000</v>
      </c>
      <c r="F470">
        <v>2001</v>
      </c>
      <c r="G470">
        <v>2002</v>
      </c>
      <c r="H470">
        <v>2003</v>
      </c>
      <c r="I470">
        <v>2004</v>
      </c>
      <c r="J470">
        <v>2005</v>
      </c>
      <c r="K470">
        <v>2006</v>
      </c>
      <c r="L470">
        <v>2007</v>
      </c>
      <c r="M470">
        <v>2008</v>
      </c>
      <c r="N470">
        <v>2009</v>
      </c>
      <c r="O470">
        <v>2010</v>
      </c>
      <c r="P470">
        <v>2011</v>
      </c>
      <c r="Q470">
        <v>2012</v>
      </c>
      <c r="R470">
        <v>2013</v>
      </c>
      <c r="S470">
        <v>2014</v>
      </c>
      <c r="T470">
        <v>2015</v>
      </c>
      <c r="U470">
        <v>2016</v>
      </c>
      <c r="V470">
        <v>2017</v>
      </c>
      <c r="W470">
        <v>2018</v>
      </c>
      <c r="X470">
        <v>2019</v>
      </c>
      <c r="Y470">
        <v>2020</v>
      </c>
      <c r="Z470">
        <v>2021</v>
      </c>
      <c r="AA470">
        <v>2022</v>
      </c>
      <c r="AB470">
        <v>2023</v>
      </c>
      <c r="AC470">
        <v>2024</v>
      </c>
      <c r="AD470">
        <v>2025</v>
      </c>
      <c r="AE470">
        <v>2026</v>
      </c>
      <c r="AF470">
        <v>2027</v>
      </c>
      <c r="AG470">
        <v>2028</v>
      </c>
      <c r="AH470">
        <v>2029</v>
      </c>
      <c r="AI470">
        <v>2030</v>
      </c>
    </row>
    <row r="471" spans="1:35" x14ac:dyDescent="0.2">
      <c r="A471" t="str">
        <f>'Population Definitions'!A2</f>
        <v>0-4</v>
      </c>
      <c r="B471" t="s">
        <v>10</v>
      </c>
      <c r="C471">
        <f>IF(SUMPRODUCT(--(E471:AI471&lt;&gt;""))=0,0,"N.A.")</f>
        <v>0</v>
      </c>
      <c r="D471" t="s">
        <v>12</v>
      </c>
    </row>
    <row r="472" spans="1:35" x14ac:dyDescent="0.2">
      <c r="A472" t="str">
        <f>'Population Definitions'!A3</f>
        <v>5-14</v>
      </c>
      <c r="B472" t="s">
        <v>10</v>
      </c>
      <c r="C472">
        <f>IF(SUMPRODUCT(--(E472:AI472&lt;&gt;""))=0,0,"N.A.")</f>
        <v>0</v>
      </c>
      <c r="D472" t="s">
        <v>12</v>
      </c>
    </row>
    <row r="473" spans="1:35" x14ac:dyDescent="0.2">
      <c r="A473" t="str">
        <f>'Population Definitions'!A4</f>
        <v>15-64</v>
      </c>
      <c r="B473" t="s">
        <v>10</v>
      </c>
      <c r="C473">
        <f>IF(SUMPRODUCT(--(E473:AI473&lt;&gt;""))=0,0,"N.A.")</f>
        <v>0</v>
      </c>
      <c r="D473" t="s">
        <v>12</v>
      </c>
    </row>
    <row r="474" spans="1:35" x14ac:dyDescent="0.2">
      <c r="A474" t="str">
        <f>'Population Definitions'!A5</f>
        <v>65+</v>
      </c>
      <c r="B474" t="s">
        <v>10</v>
      </c>
      <c r="C474">
        <f>IF(SUMPRODUCT(--(E474:AI474&lt;&gt;""))=0,0,"N.A.")</f>
        <v>0</v>
      </c>
      <c r="D474" t="s">
        <v>12</v>
      </c>
    </row>
    <row r="475" spans="1:35" x14ac:dyDescent="0.2">
      <c r="A475" t="str">
        <f>'Population Definitions'!A6</f>
        <v>Prisoners</v>
      </c>
      <c r="B475" t="s">
        <v>10</v>
      </c>
      <c r="C475">
        <f>IF(SUMPRODUCT(--(E475:AI475&lt;&gt;""))=0,0,"N.A.")</f>
        <v>0</v>
      </c>
      <c r="D475" t="s">
        <v>12</v>
      </c>
    </row>
    <row r="477" spans="1:35" x14ac:dyDescent="0.2">
      <c r="A477" t="s">
        <v>90</v>
      </c>
      <c r="B477" t="s">
        <v>8</v>
      </c>
      <c r="C477" t="s">
        <v>9</v>
      </c>
      <c r="E477">
        <v>2000</v>
      </c>
      <c r="F477">
        <v>2001</v>
      </c>
      <c r="G477">
        <v>2002</v>
      </c>
      <c r="H477">
        <v>2003</v>
      </c>
      <c r="I477">
        <v>2004</v>
      </c>
      <c r="J477">
        <v>2005</v>
      </c>
      <c r="K477">
        <v>2006</v>
      </c>
      <c r="L477">
        <v>2007</v>
      </c>
      <c r="M477">
        <v>2008</v>
      </c>
      <c r="N477">
        <v>2009</v>
      </c>
      <c r="O477">
        <v>2010</v>
      </c>
      <c r="P477">
        <v>2011</v>
      </c>
      <c r="Q477">
        <v>2012</v>
      </c>
      <c r="R477">
        <v>2013</v>
      </c>
      <c r="S477">
        <v>2014</v>
      </c>
      <c r="T477">
        <v>2015</v>
      </c>
      <c r="U477">
        <v>2016</v>
      </c>
      <c r="V477">
        <v>2017</v>
      </c>
      <c r="W477">
        <v>2018</v>
      </c>
      <c r="X477">
        <v>2019</v>
      </c>
      <c r="Y477">
        <v>2020</v>
      </c>
      <c r="Z477">
        <v>2021</v>
      </c>
      <c r="AA477">
        <v>2022</v>
      </c>
      <c r="AB477">
        <v>2023</v>
      </c>
      <c r="AC477">
        <v>2024</v>
      </c>
      <c r="AD477">
        <v>2025</v>
      </c>
      <c r="AE477">
        <v>2026</v>
      </c>
      <c r="AF477">
        <v>2027</v>
      </c>
      <c r="AG477">
        <v>2028</v>
      </c>
      <c r="AH477">
        <v>2029</v>
      </c>
      <c r="AI477">
        <v>2030</v>
      </c>
    </row>
    <row r="478" spans="1:35" x14ac:dyDescent="0.2">
      <c r="A478" t="str">
        <f>'Population Definitions'!A2</f>
        <v>0-4</v>
      </c>
      <c r="B478" t="s">
        <v>10</v>
      </c>
      <c r="C478">
        <f>IF(SUMPRODUCT(--(E478:AI478&lt;&gt;""))=0,0,"N.A.")</f>
        <v>0</v>
      </c>
      <c r="D478" t="s">
        <v>12</v>
      </c>
    </row>
    <row r="479" spans="1:35" x14ac:dyDescent="0.2">
      <c r="A479" t="str">
        <f>'Population Definitions'!A3</f>
        <v>5-14</v>
      </c>
      <c r="B479" t="s">
        <v>10</v>
      </c>
      <c r="C479">
        <f>IF(SUMPRODUCT(--(E479:AI479&lt;&gt;""))=0,0,"N.A.")</f>
        <v>0</v>
      </c>
      <c r="D479" t="s">
        <v>12</v>
      </c>
    </row>
    <row r="480" spans="1:35" x14ac:dyDescent="0.2">
      <c r="A480" t="str">
        <f>'Population Definitions'!A4</f>
        <v>15-64</v>
      </c>
      <c r="B480" t="s">
        <v>10</v>
      </c>
      <c r="C480">
        <f>IF(SUMPRODUCT(--(E480:AI480&lt;&gt;""))=0,0,"N.A.")</f>
        <v>0</v>
      </c>
      <c r="D480" t="s">
        <v>12</v>
      </c>
    </row>
    <row r="481" spans="1:35" x14ac:dyDescent="0.2">
      <c r="A481" t="str">
        <f>'Population Definitions'!A5</f>
        <v>65+</v>
      </c>
      <c r="B481" t="s">
        <v>10</v>
      </c>
      <c r="C481">
        <f>IF(SUMPRODUCT(--(E481:AI481&lt;&gt;""))=0,0,"N.A.")</f>
        <v>0</v>
      </c>
      <c r="D481" t="s">
        <v>12</v>
      </c>
    </row>
    <row r="482" spans="1:35" x14ac:dyDescent="0.2">
      <c r="A482" t="str">
        <f>'Population Definitions'!A6</f>
        <v>Prisoners</v>
      </c>
      <c r="B482" t="s">
        <v>10</v>
      </c>
      <c r="C482">
        <f>IF(SUMPRODUCT(--(E482:AI482&lt;&gt;""))=0,0,"N.A.")</f>
        <v>0</v>
      </c>
      <c r="D482" t="s">
        <v>12</v>
      </c>
    </row>
    <row r="484" spans="1:35" x14ac:dyDescent="0.2">
      <c r="A484" t="s">
        <v>91</v>
      </c>
      <c r="B484" t="s">
        <v>8</v>
      </c>
      <c r="C484" t="s">
        <v>9</v>
      </c>
      <c r="E484">
        <v>2000</v>
      </c>
      <c r="F484">
        <v>2001</v>
      </c>
      <c r="G484">
        <v>2002</v>
      </c>
      <c r="H484">
        <v>2003</v>
      </c>
      <c r="I484">
        <v>2004</v>
      </c>
      <c r="J484">
        <v>2005</v>
      </c>
      <c r="K484">
        <v>2006</v>
      </c>
      <c r="L484">
        <v>2007</v>
      </c>
      <c r="M484">
        <v>2008</v>
      </c>
      <c r="N484">
        <v>2009</v>
      </c>
      <c r="O484">
        <v>2010</v>
      </c>
      <c r="P484">
        <v>2011</v>
      </c>
      <c r="Q484">
        <v>2012</v>
      </c>
      <c r="R484">
        <v>2013</v>
      </c>
      <c r="S484">
        <v>2014</v>
      </c>
      <c r="T484">
        <v>2015</v>
      </c>
      <c r="U484">
        <v>2016</v>
      </c>
      <c r="V484">
        <v>2017</v>
      </c>
      <c r="W484">
        <v>2018</v>
      </c>
      <c r="X484">
        <v>2019</v>
      </c>
      <c r="Y484">
        <v>2020</v>
      </c>
      <c r="Z484">
        <v>2021</v>
      </c>
      <c r="AA484">
        <v>2022</v>
      </c>
      <c r="AB484">
        <v>2023</v>
      </c>
      <c r="AC484">
        <v>2024</v>
      </c>
      <c r="AD484">
        <v>2025</v>
      </c>
      <c r="AE484">
        <v>2026</v>
      </c>
      <c r="AF484">
        <v>2027</v>
      </c>
      <c r="AG484">
        <v>2028</v>
      </c>
      <c r="AH484">
        <v>2029</v>
      </c>
      <c r="AI484">
        <v>2030</v>
      </c>
    </row>
    <row r="485" spans="1:35" x14ac:dyDescent="0.2">
      <c r="A485" t="str">
        <f>'Population Definitions'!A2</f>
        <v>0-4</v>
      </c>
      <c r="B485" t="s">
        <v>10</v>
      </c>
      <c r="C485">
        <f>IF(SUMPRODUCT(--(E485:AI485&lt;&gt;""))=0,0,"N.A.")</f>
        <v>0</v>
      </c>
      <c r="D485" t="s">
        <v>12</v>
      </c>
    </row>
    <row r="486" spans="1:35" x14ac:dyDescent="0.2">
      <c r="A486" t="str">
        <f>'Population Definitions'!A3</f>
        <v>5-14</v>
      </c>
      <c r="B486" t="s">
        <v>10</v>
      </c>
      <c r="C486">
        <f>IF(SUMPRODUCT(--(E486:AI486&lt;&gt;""))=0,0,"N.A.")</f>
        <v>0</v>
      </c>
      <c r="D486" t="s">
        <v>12</v>
      </c>
    </row>
    <row r="487" spans="1:35" x14ac:dyDescent="0.2">
      <c r="A487" t="str">
        <f>'Population Definitions'!A4</f>
        <v>15-64</v>
      </c>
      <c r="B487" t="s">
        <v>10</v>
      </c>
      <c r="C487">
        <f>IF(SUMPRODUCT(--(E487:AI487&lt;&gt;""))=0,0,"N.A.")</f>
        <v>0</v>
      </c>
      <c r="D487" t="s">
        <v>12</v>
      </c>
    </row>
    <row r="488" spans="1:35" x14ac:dyDescent="0.2">
      <c r="A488" t="str">
        <f>'Population Definitions'!A5</f>
        <v>65+</v>
      </c>
      <c r="B488" t="s">
        <v>10</v>
      </c>
      <c r="C488">
        <f>IF(SUMPRODUCT(--(E488:AI488&lt;&gt;""))=0,0,"N.A.")</f>
        <v>0</v>
      </c>
      <c r="D488" t="s">
        <v>12</v>
      </c>
    </row>
    <row r="489" spans="1:35" x14ac:dyDescent="0.2">
      <c r="A489" t="str">
        <f>'Population Definitions'!A6</f>
        <v>Prisoners</v>
      </c>
      <c r="B489" t="s">
        <v>10</v>
      </c>
      <c r="C489">
        <f>IF(SUMPRODUCT(--(E489:AI489&lt;&gt;""))=0,0,"N.A.")</f>
        <v>0</v>
      </c>
      <c r="D489" t="s">
        <v>12</v>
      </c>
    </row>
    <row r="491" spans="1:35" x14ac:dyDescent="0.2">
      <c r="A491" t="s">
        <v>92</v>
      </c>
      <c r="B491" t="s">
        <v>8</v>
      </c>
      <c r="C491" t="s">
        <v>9</v>
      </c>
      <c r="E491">
        <v>2000</v>
      </c>
      <c r="F491">
        <v>2001</v>
      </c>
      <c r="G491">
        <v>2002</v>
      </c>
      <c r="H491">
        <v>2003</v>
      </c>
      <c r="I491">
        <v>2004</v>
      </c>
      <c r="J491">
        <v>2005</v>
      </c>
      <c r="K491">
        <v>2006</v>
      </c>
      <c r="L491">
        <v>2007</v>
      </c>
      <c r="M491">
        <v>2008</v>
      </c>
      <c r="N491">
        <v>2009</v>
      </c>
      <c r="O491">
        <v>2010</v>
      </c>
      <c r="P491">
        <v>2011</v>
      </c>
      <c r="Q491">
        <v>2012</v>
      </c>
      <c r="R491">
        <v>2013</v>
      </c>
      <c r="S491">
        <v>2014</v>
      </c>
      <c r="T491">
        <v>2015</v>
      </c>
      <c r="U491">
        <v>2016</v>
      </c>
      <c r="V491">
        <v>2017</v>
      </c>
      <c r="W491">
        <v>2018</v>
      </c>
      <c r="X491">
        <v>2019</v>
      </c>
      <c r="Y491">
        <v>2020</v>
      </c>
      <c r="Z491">
        <v>2021</v>
      </c>
      <c r="AA491">
        <v>2022</v>
      </c>
      <c r="AB491">
        <v>2023</v>
      </c>
      <c r="AC491">
        <v>2024</v>
      </c>
      <c r="AD491">
        <v>2025</v>
      </c>
      <c r="AE491">
        <v>2026</v>
      </c>
      <c r="AF491">
        <v>2027</v>
      </c>
      <c r="AG491">
        <v>2028</v>
      </c>
      <c r="AH491">
        <v>2029</v>
      </c>
      <c r="AI491">
        <v>2030</v>
      </c>
    </row>
    <row r="492" spans="1:35" x14ac:dyDescent="0.2">
      <c r="A492" t="str">
        <f>'Population Definitions'!A2</f>
        <v>0-4</v>
      </c>
      <c r="B492" t="s">
        <v>10</v>
      </c>
      <c r="C492">
        <f>IF(SUMPRODUCT(--(E492:AI492&lt;&gt;""))=0,0,"N.A.")</f>
        <v>0</v>
      </c>
      <c r="D492" t="s">
        <v>12</v>
      </c>
    </row>
    <row r="493" spans="1:35" x14ac:dyDescent="0.2">
      <c r="A493" t="str">
        <f>'Population Definitions'!A3</f>
        <v>5-14</v>
      </c>
      <c r="B493" t="s">
        <v>10</v>
      </c>
      <c r="C493">
        <f>IF(SUMPRODUCT(--(E493:AI493&lt;&gt;""))=0,0,"N.A.")</f>
        <v>0</v>
      </c>
      <c r="D493" t="s">
        <v>12</v>
      </c>
    </row>
    <row r="494" spans="1:35" x14ac:dyDescent="0.2">
      <c r="A494" t="str">
        <f>'Population Definitions'!A4</f>
        <v>15-64</v>
      </c>
      <c r="B494" t="s">
        <v>10</v>
      </c>
      <c r="C494">
        <f>IF(SUMPRODUCT(--(E494:AI494&lt;&gt;""))=0,0,"N.A.")</f>
        <v>0</v>
      </c>
      <c r="D494" t="s">
        <v>12</v>
      </c>
    </row>
    <row r="495" spans="1:35" x14ac:dyDescent="0.2">
      <c r="A495" t="str">
        <f>'Population Definitions'!A5</f>
        <v>65+</v>
      </c>
      <c r="B495" t="s">
        <v>10</v>
      </c>
      <c r="C495">
        <f>IF(SUMPRODUCT(--(E495:AI495&lt;&gt;""))=0,0,"N.A.")</f>
        <v>0</v>
      </c>
      <c r="D495" t="s">
        <v>12</v>
      </c>
    </row>
    <row r="496" spans="1:35" x14ac:dyDescent="0.2">
      <c r="A496" t="str">
        <f>'Population Definitions'!A6</f>
        <v>Prisoners</v>
      </c>
      <c r="B496" t="s">
        <v>10</v>
      </c>
      <c r="C496">
        <f>IF(SUMPRODUCT(--(E496:AI496&lt;&gt;""))=0,0,"N.A.")</f>
        <v>0</v>
      </c>
      <c r="D496" t="s">
        <v>12</v>
      </c>
    </row>
    <row r="498" spans="1:35" x14ac:dyDescent="0.2">
      <c r="A498" t="s">
        <v>93</v>
      </c>
      <c r="B498" t="s">
        <v>8</v>
      </c>
      <c r="C498" t="s">
        <v>9</v>
      </c>
      <c r="E498">
        <v>2000</v>
      </c>
      <c r="F498">
        <v>2001</v>
      </c>
      <c r="G498">
        <v>2002</v>
      </c>
      <c r="H498">
        <v>2003</v>
      </c>
      <c r="I498">
        <v>2004</v>
      </c>
      <c r="J498">
        <v>2005</v>
      </c>
      <c r="K498">
        <v>2006</v>
      </c>
      <c r="L498">
        <v>2007</v>
      </c>
      <c r="M498">
        <v>2008</v>
      </c>
      <c r="N498">
        <v>2009</v>
      </c>
      <c r="O498">
        <v>2010</v>
      </c>
      <c r="P498">
        <v>2011</v>
      </c>
      <c r="Q498">
        <v>2012</v>
      </c>
      <c r="R498">
        <v>2013</v>
      </c>
      <c r="S498">
        <v>2014</v>
      </c>
      <c r="T498">
        <v>2015</v>
      </c>
      <c r="U498">
        <v>2016</v>
      </c>
      <c r="V498">
        <v>2017</v>
      </c>
      <c r="W498">
        <v>2018</v>
      </c>
      <c r="X498">
        <v>2019</v>
      </c>
      <c r="Y498">
        <v>2020</v>
      </c>
      <c r="Z498">
        <v>2021</v>
      </c>
      <c r="AA498">
        <v>2022</v>
      </c>
      <c r="AB498">
        <v>2023</v>
      </c>
      <c r="AC498">
        <v>2024</v>
      </c>
      <c r="AD498">
        <v>2025</v>
      </c>
      <c r="AE498">
        <v>2026</v>
      </c>
      <c r="AF498">
        <v>2027</v>
      </c>
      <c r="AG498">
        <v>2028</v>
      </c>
      <c r="AH498">
        <v>2029</v>
      </c>
      <c r="AI498">
        <v>2030</v>
      </c>
    </row>
    <row r="499" spans="1:35" x14ac:dyDescent="0.2">
      <c r="A499" t="str">
        <f>'Population Definitions'!A2</f>
        <v>0-4</v>
      </c>
      <c r="B499" t="s">
        <v>10</v>
      </c>
      <c r="C499">
        <f>IF(SUMPRODUCT(--(E499:AI499&lt;&gt;""))=0,0,"N.A.")</f>
        <v>0</v>
      </c>
      <c r="D499" t="s">
        <v>12</v>
      </c>
    </row>
    <row r="500" spans="1:35" x14ac:dyDescent="0.2">
      <c r="A500" t="str">
        <f>'Population Definitions'!A3</f>
        <v>5-14</v>
      </c>
      <c r="B500" t="s">
        <v>10</v>
      </c>
      <c r="C500">
        <f>IF(SUMPRODUCT(--(E500:AI500&lt;&gt;""))=0,0,"N.A.")</f>
        <v>0</v>
      </c>
      <c r="D500" t="s">
        <v>12</v>
      </c>
    </row>
    <row r="501" spans="1:35" x14ac:dyDescent="0.2">
      <c r="A501" t="str">
        <f>'Population Definitions'!A4</f>
        <v>15-64</v>
      </c>
      <c r="B501" t="s">
        <v>10</v>
      </c>
      <c r="C501">
        <f>IF(SUMPRODUCT(--(E501:AI501&lt;&gt;""))=0,0,"N.A.")</f>
        <v>0</v>
      </c>
      <c r="D501" t="s">
        <v>12</v>
      </c>
    </row>
    <row r="502" spans="1:35" x14ac:dyDescent="0.2">
      <c r="A502" t="str">
        <f>'Population Definitions'!A5</f>
        <v>65+</v>
      </c>
      <c r="B502" t="s">
        <v>10</v>
      </c>
      <c r="C502">
        <f>IF(SUMPRODUCT(--(E502:AI502&lt;&gt;""))=0,0,"N.A.")</f>
        <v>0</v>
      </c>
      <c r="D502" t="s">
        <v>12</v>
      </c>
    </row>
    <row r="503" spans="1:35" x14ac:dyDescent="0.2">
      <c r="A503" t="str">
        <f>'Population Definitions'!A6</f>
        <v>Prisoners</v>
      </c>
      <c r="B503" t="s">
        <v>10</v>
      </c>
      <c r="C503">
        <f>IF(SUMPRODUCT(--(E503:AI503&lt;&gt;""))=0,0,"N.A.")</f>
        <v>0</v>
      </c>
      <c r="D503" t="s">
        <v>12</v>
      </c>
    </row>
    <row r="505" spans="1:35" x14ac:dyDescent="0.2">
      <c r="A505" t="s">
        <v>94</v>
      </c>
      <c r="B505" t="s">
        <v>8</v>
      </c>
      <c r="C505" t="s">
        <v>9</v>
      </c>
      <c r="E505">
        <v>2000</v>
      </c>
      <c r="F505">
        <v>2001</v>
      </c>
      <c r="G505">
        <v>2002</v>
      </c>
      <c r="H505">
        <v>2003</v>
      </c>
      <c r="I505">
        <v>2004</v>
      </c>
      <c r="J505">
        <v>2005</v>
      </c>
      <c r="K505">
        <v>2006</v>
      </c>
      <c r="L505">
        <v>2007</v>
      </c>
      <c r="M505">
        <v>2008</v>
      </c>
      <c r="N505">
        <v>2009</v>
      </c>
      <c r="O505">
        <v>2010</v>
      </c>
      <c r="P505">
        <v>2011</v>
      </c>
      <c r="Q505">
        <v>2012</v>
      </c>
      <c r="R505">
        <v>2013</v>
      </c>
      <c r="S505">
        <v>2014</v>
      </c>
      <c r="T505">
        <v>2015</v>
      </c>
      <c r="U505">
        <v>2016</v>
      </c>
      <c r="V505">
        <v>2017</v>
      </c>
      <c r="W505">
        <v>2018</v>
      </c>
      <c r="X505">
        <v>2019</v>
      </c>
      <c r="Y505">
        <v>2020</v>
      </c>
      <c r="Z505">
        <v>2021</v>
      </c>
      <c r="AA505">
        <v>2022</v>
      </c>
      <c r="AB505">
        <v>2023</v>
      </c>
      <c r="AC505">
        <v>2024</v>
      </c>
      <c r="AD505">
        <v>2025</v>
      </c>
      <c r="AE505">
        <v>2026</v>
      </c>
      <c r="AF505">
        <v>2027</v>
      </c>
      <c r="AG505">
        <v>2028</v>
      </c>
      <c r="AH505">
        <v>2029</v>
      </c>
      <c r="AI505">
        <v>2030</v>
      </c>
    </row>
    <row r="506" spans="1:35" x14ac:dyDescent="0.2">
      <c r="A506" t="str">
        <f>'Population Definitions'!A2</f>
        <v>0-4</v>
      </c>
      <c r="B506" t="s">
        <v>10</v>
      </c>
      <c r="C506">
        <f>IF(SUMPRODUCT(--(E506:AI506&lt;&gt;""))=0,0,"N.A.")</f>
        <v>0</v>
      </c>
      <c r="D506" t="s">
        <v>12</v>
      </c>
    </row>
    <row r="507" spans="1:35" x14ac:dyDescent="0.2">
      <c r="A507" t="str">
        <f>'Population Definitions'!A3</f>
        <v>5-14</v>
      </c>
      <c r="B507" t="s">
        <v>10</v>
      </c>
      <c r="C507">
        <f>IF(SUMPRODUCT(--(E507:AI507&lt;&gt;""))=0,0,"N.A.")</f>
        <v>0</v>
      </c>
      <c r="D507" t="s">
        <v>12</v>
      </c>
    </row>
    <row r="508" spans="1:35" x14ac:dyDescent="0.2">
      <c r="A508" t="str">
        <f>'Population Definitions'!A4</f>
        <v>15-64</v>
      </c>
      <c r="B508" t="s">
        <v>10</v>
      </c>
      <c r="C508">
        <f>IF(SUMPRODUCT(--(E508:AI508&lt;&gt;""))=0,0,"N.A.")</f>
        <v>0</v>
      </c>
      <c r="D508" t="s">
        <v>12</v>
      </c>
    </row>
    <row r="509" spans="1:35" x14ac:dyDescent="0.2">
      <c r="A509" t="str">
        <f>'Population Definitions'!A5</f>
        <v>65+</v>
      </c>
      <c r="B509" t="s">
        <v>10</v>
      </c>
      <c r="C509">
        <f>IF(SUMPRODUCT(--(E509:AI509&lt;&gt;""))=0,0,"N.A.")</f>
        <v>0</v>
      </c>
      <c r="D509" t="s">
        <v>12</v>
      </c>
    </row>
    <row r="510" spans="1:35" x14ac:dyDescent="0.2">
      <c r="A510" t="str">
        <f>'Population Definitions'!A6</f>
        <v>Prisoners</v>
      </c>
      <c r="B510" t="s">
        <v>10</v>
      </c>
      <c r="C510">
        <f>IF(SUMPRODUCT(--(E510:AI510&lt;&gt;""))=0,0,"N.A.")</f>
        <v>0</v>
      </c>
      <c r="D510" t="s">
        <v>12</v>
      </c>
    </row>
    <row r="512" spans="1:35" x14ac:dyDescent="0.2">
      <c r="A512" t="s">
        <v>95</v>
      </c>
      <c r="B512" t="s">
        <v>8</v>
      </c>
      <c r="C512" t="s">
        <v>9</v>
      </c>
      <c r="E512">
        <v>2000</v>
      </c>
      <c r="F512">
        <v>2001</v>
      </c>
      <c r="G512">
        <v>2002</v>
      </c>
      <c r="H512">
        <v>2003</v>
      </c>
      <c r="I512">
        <v>2004</v>
      </c>
      <c r="J512">
        <v>2005</v>
      </c>
      <c r="K512">
        <v>2006</v>
      </c>
      <c r="L512">
        <v>2007</v>
      </c>
      <c r="M512">
        <v>2008</v>
      </c>
      <c r="N512">
        <v>2009</v>
      </c>
      <c r="O512">
        <v>2010</v>
      </c>
      <c r="P512">
        <v>2011</v>
      </c>
      <c r="Q512">
        <v>2012</v>
      </c>
      <c r="R512">
        <v>2013</v>
      </c>
      <c r="S512">
        <v>2014</v>
      </c>
      <c r="T512">
        <v>2015</v>
      </c>
      <c r="U512">
        <v>2016</v>
      </c>
      <c r="V512">
        <v>2017</v>
      </c>
      <c r="W512">
        <v>2018</v>
      </c>
      <c r="X512">
        <v>2019</v>
      </c>
      <c r="Y512">
        <v>2020</v>
      </c>
      <c r="Z512">
        <v>2021</v>
      </c>
      <c r="AA512">
        <v>2022</v>
      </c>
      <c r="AB512">
        <v>2023</v>
      </c>
      <c r="AC512">
        <v>2024</v>
      </c>
      <c r="AD512">
        <v>2025</v>
      </c>
      <c r="AE512">
        <v>2026</v>
      </c>
      <c r="AF512">
        <v>2027</v>
      </c>
      <c r="AG512">
        <v>2028</v>
      </c>
      <c r="AH512">
        <v>2029</v>
      </c>
      <c r="AI512">
        <v>2030</v>
      </c>
    </row>
    <row r="513" spans="1:35" x14ac:dyDescent="0.2">
      <c r="A513" t="str">
        <f>'Population Definitions'!A2</f>
        <v>0-4</v>
      </c>
      <c r="B513" t="s">
        <v>10</v>
      </c>
      <c r="C513">
        <f>IF(SUMPRODUCT(--(E513:AI513&lt;&gt;""))=0,0,"N.A.")</f>
        <v>0</v>
      </c>
      <c r="D513" t="s">
        <v>12</v>
      </c>
    </row>
    <row r="514" spans="1:35" x14ac:dyDescent="0.2">
      <c r="A514" t="str">
        <f>'Population Definitions'!A3</f>
        <v>5-14</v>
      </c>
      <c r="B514" t="s">
        <v>10</v>
      </c>
      <c r="C514">
        <f>IF(SUMPRODUCT(--(E514:AI514&lt;&gt;""))=0,0,"N.A.")</f>
        <v>0</v>
      </c>
      <c r="D514" t="s">
        <v>12</v>
      </c>
    </row>
    <row r="515" spans="1:35" x14ac:dyDescent="0.2">
      <c r="A515" t="str">
        <f>'Population Definitions'!A4</f>
        <v>15-64</v>
      </c>
      <c r="B515" t="s">
        <v>10</v>
      </c>
      <c r="C515">
        <f>IF(SUMPRODUCT(--(E515:AI515&lt;&gt;""))=0,0,"N.A.")</f>
        <v>0</v>
      </c>
      <c r="D515" t="s">
        <v>12</v>
      </c>
    </row>
    <row r="516" spans="1:35" x14ac:dyDescent="0.2">
      <c r="A516" t="str">
        <f>'Population Definitions'!A5</f>
        <v>65+</v>
      </c>
      <c r="B516" t="s">
        <v>10</v>
      </c>
      <c r="C516">
        <f>IF(SUMPRODUCT(--(E516:AI516&lt;&gt;""))=0,0,"N.A.")</f>
        <v>0</v>
      </c>
      <c r="D516" t="s">
        <v>12</v>
      </c>
    </row>
    <row r="517" spans="1:35" x14ac:dyDescent="0.2">
      <c r="A517" t="str">
        <f>'Population Definitions'!A6</f>
        <v>Prisoners</v>
      </c>
      <c r="B517" t="s">
        <v>10</v>
      </c>
      <c r="C517">
        <f>IF(SUMPRODUCT(--(E517:AI517&lt;&gt;""))=0,0,"N.A.")</f>
        <v>0</v>
      </c>
      <c r="D517" t="s">
        <v>12</v>
      </c>
    </row>
    <row r="519" spans="1:35" x14ac:dyDescent="0.2">
      <c r="A519" t="s">
        <v>96</v>
      </c>
      <c r="B519" t="s">
        <v>8</v>
      </c>
      <c r="C519" t="s">
        <v>9</v>
      </c>
      <c r="E519">
        <v>2000</v>
      </c>
      <c r="F519">
        <v>2001</v>
      </c>
      <c r="G519">
        <v>2002</v>
      </c>
      <c r="H519">
        <v>2003</v>
      </c>
      <c r="I519">
        <v>2004</v>
      </c>
      <c r="J519">
        <v>2005</v>
      </c>
      <c r="K519">
        <v>2006</v>
      </c>
      <c r="L519">
        <v>2007</v>
      </c>
      <c r="M519">
        <v>2008</v>
      </c>
      <c r="N519">
        <v>2009</v>
      </c>
      <c r="O519">
        <v>2010</v>
      </c>
      <c r="P519">
        <v>2011</v>
      </c>
      <c r="Q519">
        <v>2012</v>
      </c>
      <c r="R519">
        <v>2013</v>
      </c>
      <c r="S519">
        <v>2014</v>
      </c>
      <c r="T519">
        <v>2015</v>
      </c>
      <c r="U519">
        <v>2016</v>
      </c>
      <c r="V519">
        <v>2017</v>
      </c>
      <c r="W519">
        <v>2018</v>
      </c>
      <c r="X519">
        <v>2019</v>
      </c>
      <c r="Y519">
        <v>2020</v>
      </c>
      <c r="Z519">
        <v>2021</v>
      </c>
      <c r="AA519">
        <v>2022</v>
      </c>
      <c r="AB519">
        <v>2023</v>
      </c>
      <c r="AC519">
        <v>2024</v>
      </c>
      <c r="AD519">
        <v>2025</v>
      </c>
      <c r="AE519">
        <v>2026</v>
      </c>
      <c r="AF519">
        <v>2027</v>
      </c>
      <c r="AG519">
        <v>2028</v>
      </c>
      <c r="AH519">
        <v>2029</v>
      </c>
      <c r="AI519">
        <v>2030</v>
      </c>
    </row>
    <row r="520" spans="1:35" x14ac:dyDescent="0.2">
      <c r="A520" t="str">
        <f>'Population Definitions'!A2</f>
        <v>0-4</v>
      </c>
      <c r="B520" t="s">
        <v>10</v>
      </c>
      <c r="C520">
        <f>IF(SUMPRODUCT(--(E520:AI520&lt;&gt;""))=0,0,"N.A.")</f>
        <v>0</v>
      </c>
      <c r="D520" t="s">
        <v>12</v>
      </c>
    </row>
    <row r="521" spans="1:35" x14ac:dyDescent="0.2">
      <c r="A521" t="str">
        <f>'Population Definitions'!A3</f>
        <v>5-14</v>
      </c>
      <c r="B521" t="s">
        <v>10</v>
      </c>
      <c r="C521">
        <f>IF(SUMPRODUCT(--(E521:AI521&lt;&gt;""))=0,0,"N.A.")</f>
        <v>0</v>
      </c>
      <c r="D521" t="s">
        <v>12</v>
      </c>
    </row>
    <row r="522" spans="1:35" x14ac:dyDescent="0.2">
      <c r="A522" t="str">
        <f>'Population Definitions'!A4</f>
        <v>15-64</v>
      </c>
      <c r="B522" t="s">
        <v>10</v>
      </c>
      <c r="C522">
        <f>IF(SUMPRODUCT(--(E522:AI522&lt;&gt;""))=0,0,"N.A.")</f>
        <v>0</v>
      </c>
      <c r="D522" t="s">
        <v>12</v>
      </c>
    </row>
    <row r="523" spans="1:35" x14ac:dyDescent="0.2">
      <c r="A523" t="str">
        <f>'Population Definitions'!A5</f>
        <v>65+</v>
      </c>
      <c r="B523" t="s">
        <v>10</v>
      </c>
      <c r="C523">
        <f>IF(SUMPRODUCT(--(E523:AI523&lt;&gt;""))=0,0,"N.A.")</f>
        <v>0</v>
      </c>
      <c r="D523" t="s">
        <v>12</v>
      </c>
    </row>
    <row r="524" spans="1:35" x14ac:dyDescent="0.2">
      <c r="A524" t="str">
        <f>'Population Definitions'!A6</f>
        <v>Prisoners</v>
      </c>
      <c r="B524" t="s">
        <v>10</v>
      </c>
      <c r="C524">
        <f>IF(SUMPRODUCT(--(E524:AI524&lt;&gt;""))=0,0,"N.A.")</f>
        <v>0</v>
      </c>
      <c r="D524" t="s">
        <v>12</v>
      </c>
    </row>
  </sheetData>
  <dataValidations count="3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1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6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4">
      <formula1>"Fraction,Number"</formula1>
    </dataValidation>
    <dataValidation type="list" showInputMessage="1" showErrorMessage="1" sqref="B145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3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8">
      <formula1>"Fraction,Number"</formula1>
    </dataValidation>
    <dataValidation type="list" showInputMessage="1" showErrorMessage="1" sqref="B199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7">
      <formula1>"Fraction,Number"</formula1>
    </dataValidation>
    <dataValidation type="list" showInputMessage="1" showErrorMessage="1" sqref="B208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6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6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28">
      <formula1>"Fraction,Number"</formula1>
    </dataValidation>
    <dataValidation type="list" showInputMessage="1" showErrorMessage="1" sqref="B229">
      <formula1>"Fraction,Number"</formula1>
    </dataValidation>
    <dataValidation type="list" showInputMessage="1" showErrorMessage="1" sqref="B230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4">
      <formula1>"Fraction,Number"</formula1>
    </dataValidation>
    <dataValidation type="list" showInputMessage="1" showErrorMessage="1" sqref="B235">
      <formula1>"Fraction,Number"</formula1>
    </dataValidation>
    <dataValidation type="list" showInputMessage="1" showErrorMessage="1" sqref="B236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40">
      <formula1>"Fraction,Number"</formula1>
    </dataValidation>
    <dataValidation type="list" showInputMessage="1" showErrorMessage="1" sqref="B241">
      <formula1>"Fraction,Number"</formula1>
    </dataValidation>
    <dataValidation type="list" showInputMessage="1" showErrorMessage="1" sqref="B242">
      <formula1>"Fraction,Number"</formula1>
    </dataValidation>
    <dataValidation type="list" showInputMessage="1" showErrorMessage="1" sqref="B243">
      <formula1>"Fraction,Number"</formula1>
    </dataValidation>
    <dataValidation type="list" showInputMessage="1" showErrorMessage="1" sqref="B244">
      <formula1>"Fraction,Number"</formula1>
    </dataValidation>
    <dataValidation type="list" showInputMessage="1" showErrorMessage="1" sqref="B247">
      <formula1>"Fraction,Number"</formula1>
    </dataValidation>
    <dataValidation type="list" showInputMessage="1" showErrorMessage="1" sqref="B248">
      <formula1>"Fraction,Number"</formula1>
    </dataValidation>
    <dataValidation type="list" showInputMessage="1" showErrorMessage="1" sqref="B249">
      <formula1>"Fraction,Number"</formula1>
    </dataValidation>
    <dataValidation type="list" showInputMessage="1" showErrorMessage="1" sqref="B250">
      <formula1>"Fraction,Number"</formula1>
    </dataValidation>
    <dataValidation type="list" showInputMessage="1" showErrorMessage="1" sqref="B251">
      <formula1>"Fraction,Number"</formula1>
    </dataValidation>
    <dataValidation type="list" showInputMessage="1" showErrorMessage="1" sqref="B254">
      <formula1>"Fraction,Number"</formula1>
    </dataValidation>
    <dataValidation type="list" showInputMessage="1" showErrorMessage="1" sqref="B255">
      <formula1>"Fraction,Number"</formula1>
    </dataValidation>
    <dataValidation type="list" showInputMessage="1" showErrorMessage="1" sqref="B256">
      <formula1>"Fraction,Number"</formula1>
    </dataValidation>
    <dataValidation type="list" showInputMessage="1" showErrorMessage="1" sqref="B257">
      <formula1>"Fraction,Number"</formula1>
    </dataValidation>
    <dataValidation type="list" showInputMessage="1" showErrorMessage="1" sqref="B258">
      <formula1>"Fraction,Number"</formula1>
    </dataValidation>
    <dataValidation type="list" showInputMessage="1" showErrorMessage="1" sqref="B261">
      <formula1>"Fraction,Number"</formula1>
    </dataValidation>
    <dataValidation type="list" showInputMessage="1" showErrorMessage="1" sqref="B262">
      <formula1>"Fraction,Number"</formula1>
    </dataValidation>
    <dataValidation type="list" showInputMessage="1" showErrorMessage="1" sqref="B263">
      <formula1>"Fraction,Number"</formula1>
    </dataValidation>
    <dataValidation type="list" showInputMessage="1" showErrorMessage="1" sqref="B264">
      <formula1>"Fraction,Number"</formula1>
    </dataValidation>
    <dataValidation type="list" showInputMessage="1" showErrorMessage="1" sqref="B265">
      <formula1>"Fraction,Number"</formula1>
    </dataValidation>
    <dataValidation type="list" showInputMessage="1" showErrorMessage="1" sqref="B268">
      <formula1>"Fraction,Number"</formula1>
    </dataValidation>
    <dataValidation type="list" showInputMessage="1" showErrorMessage="1" sqref="B269">
      <formula1>"Fraction,Number"</formula1>
    </dataValidation>
    <dataValidation type="list" showInputMessage="1" showErrorMessage="1" sqref="B270">
      <formula1>"Fraction,Number"</formula1>
    </dataValidation>
    <dataValidation type="list" showInputMessage="1" showErrorMessage="1" sqref="B271">
      <formula1>"Fraction,Number"</formula1>
    </dataValidation>
    <dataValidation type="list" showInputMessage="1" showErrorMessage="1" sqref="B272">
      <formula1>"Fraction,Number"</formula1>
    </dataValidation>
    <dataValidation type="list" showInputMessage="1" showErrorMessage="1" sqref="B275">
      <formula1>"Fraction,Number"</formula1>
    </dataValidation>
    <dataValidation type="list" showInputMessage="1" showErrorMessage="1" sqref="B276">
      <formula1>"Fraction,Number"</formula1>
    </dataValidation>
    <dataValidation type="list" showInputMessage="1" showErrorMessage="1" sqref="B277">
      <formula1>"Fraction,Number"</formula1>
    </dataValidation>
    <dataValidation type="list" showInputMessage="1" showErrorMessage="1" sqref="B278">
      <formula1>"Fraction,Number"</formula1>
    </dataValidation>
    <dataValidation type="list" showInputMessage="1" showErrorMessage="1" sqref="B279">
      <formula1>"Fraction,Number"</formula1>
    </dataValidation>
    <dataValidation type="list" showInputMessage="1" showErrorMessage="1" sqref="B282">
      <formula1>"Fraction,Number"</formula1>
    </dataValidation>
    <dataValidation type="list" showInputMessage="1" showErrorMessage="1" sqref="B283">
      <formula1>"Fraction,Number"</formula1>
    </dataValidation>
    <dataValidation type="list" showInputMessage="1" showErrorMessage="1" sqref="B284">
      <formula1>"Fraction,Number"</formula1>
    </dataValidation>
    <dataValidation type="list" showInputMessage="1" showErrorMessage="1" sqref="B285">
      <formula1>"Fraction,Number"</formula1>
    </dataValidation>
    <dataValidation type="list" showInputMessage="1" showErrorMessage="1" sqref="B286">
      <formula1>"Fraction,Number"</formula1>
    </dataValidation>
    <dataValidation type="list" showInputMessage="1" showErrorMessage="1" sqref="B289">
      <formula1>"Fraction,Number"</formula1>
    </dataValidation>
    <dataValidation type="list" showInputMessage="1" showErrorMessage="1" sqref="B290">
      <formula1>"Fraction,Number"</formula1>
    </dataValidation>
    <dataValidation type="list" showInputMessage="1" showErrorMessage="1" sqref="B291">
      <formula1>"Fraction,Number"</formula1>
    </dataValidation>
    <dataValidation type="list" showInputMessage="1" showErrorMessage="1" sqref="B292">
      <formula1>"Fraction,Number"</formula1>
    </dataValidation>
    <dataValidation type="list" showInputMessage="1" showErrorMessage="1" sqref="B293">
      <formula1>"Fraction,Number"</formula1>
    </dataValidation>
    <dataValidation type="list" showInputMessage="1" showErrorMessage="1" sqref="B296">
      <formula1>"Fraction,Number"</formula1>
    </dataValidation>
    <dataValidation type="list" showInputMessage="1" showErrorMessage="1" sqref="B297">
      <formula1>"Fraction,Number"</formula1>
    </dataValidation>
    <dataValidation type="list" showInputMessage="1" showErrorMessage="1" sqref="B298">
      <formula1>"Fraction,Number"</formula1>
    </dataValidation>
    <dataValidation type="list" showInputMessage="1" showErrorMessage="1" sqref="B299">
      <formula1>"Fraction,Number"</formula1>
    </dataValidation>
    <dataValidation type="list" showInputMessage="1" showErrorMessage="1" sqref="B300">
      <formula1>"Fraction,Number"</formula1>
    </dataValidation>
    <dataValidation type="list" showInputMessage="1" showErrorMessage="1" sqref="B303">
      <formula1>"Fraction,Number"</formula1>
    </dataValidation>
    <dataValidation type="list" showInputMessage="1" showErrorMessage="1" sqref="B304">
      <formula1>"Fraction,Number"</formula1>
    </dataValidation>
    <dataValidation type="list" showInputMessage="1" showErrorMessage="1" sqref="B305">
      <formula1>"Fraction,Number"</formula1>
    </dataValidation>
    <dataValidation type="list" showInputMessage="1" showErrorMessage="1" sqref="B306">
      <formula1>"Fraction,Number"</formula1>
    </dataValidation>
    <dataValidation type="list" showInputMessage="1" showErrorMessage="1" sqref="B307">
      <formula1>"Fraction,Number"</formula1>
    </dataValidation>
    <dataValidation type="list" showInputMessage="1" showErrorMessage="1" sqref="B310">
      <formula1>"Fraction,Number"</formula1>
    </dataValidation>
    <dataValidation type="list" showInputMessage="1" showErrorMessage="1" sqref="B311">
      <formula1>"Fraction,Number"</formula1>
    </dataValidation>
    <dataValidation type="list" showInputMessage="1" showErrorMessage="1" sqref="B312">
      <formula1>"Fraction,Number"</formula1>
    </dataValidation>
    <dataValidation type="list" showInputMessage="1" showErrorMessage="1" sqref="B313">
      <formula1>"Fraction,Number"</formula1>
    </dataValidation>
    <dataValidation type="list" showInputMessage="1" showErrorMessage="1" sqref="B314">
      <formula1>"Fraction,Number"</formula1>
    </dataValidation>
    <dataValidation type="list" showInputMessage="1" showErrorMessage="1" sqref="B317">
      <formula1>"Fraction,Number"</formula1>
    </dataValidation>
    <dataValidation type="list" showInputMessage="1" showErrorMessage="1" sqref="B318">
      <formula1>"Fraction,Number"</formula1>
    </dataValidation>
    <dataValidation type="list" showInputMessage="1" showErrorMessage="1" sqref="B319">
      <formula1>"Fraction,Number"</formula1>
    </dataValidation>
    <dataValidation type="list" showInputMessage="1" showErrorMessage="1" sqref="B320">
      <formula1>"Fraction,Number"</formula1>
    </dataValidation>
    <dataValidation type="list" showInputMessage="1" showErrorMessage="1" sqref="B321">
      <formula1>"Fraction,Number"</formula1>
    </dataValidation>
    <dataValidation type="list" showInputMessage="1" showErrorMessage="1" sqref="B324">
      <formula1>"Fraction,Number"</formula1>
    </dataValidation>
    <dataValidation type="list" showInputMessage="1" showErrorMessage="1" sqref="B325">
      <formula1>"Fraction,Number"</formula1>
    </dataValidation>
    <dataValidation type="list" showInputMessage="1" showErrorMessage="1" sqref="B326">
      <formula1>"Fraction,Number"</formula1>
    </dataValidation>
    <dataValidation type="list" showInputMessage="1" showErrorMessage="1" sqref="B327">
      <formula1>"Fraction,Number"</formula1>
    </dataValidation>
    <dataValidation type="list" showInputMessage="1" showErrorMessage="1" sqref="B328">
      <formula1>"Fraction,Number"</formula1>
    </dataValidation>
    <dataValidation type="list" showInputMessage="1" showErrorMessage="1" sqref="B331">
      <formula1>"Fraction,Number"</formula1>
    </dataValidation>
    <dataValidation type="list" showInputMessage="1" showErrorMessage="1" sqref="B332">
      <formula1>"Fraction,Number"</formula1>
    </dataValidation>
    <dataValidation type="list" showInputMessage="1" showErrorMessage="1" sqref="B333">
      <formula1>"Fraction,Number"</formula1>
    </dataValidation>
    <dataValidation type="list" showInputMessage="1" showErrorMessage="1" sqref="B334">
      <formula1>"Fraction,Number"</formula1>
    </dataValidation>
    <dataValidation type="list" showInputMessage="1" showErrorMessage="1" sqref="B335">
      <formula1>"Fraction,Number"</formula1>
    </dataValidation>
    <dataValidation type="list" showInputMessage="1" showErrorMessage="1" sqref="B338">
      <formula1>"Fraction,Number"</formula1>
    </dataValidation>
    <dataValidation type="list" showInputMessage="1" showErrorMessage="1" sqref="B339">
      <formula1>"Fraction,Number"</formula1>
    </dataValidation>
    <dataValidation type="list" showInputMessage="1" showErrorMessage="1" sqref="B340">
      <formula1>"Fraction,Number"</formula1>
    </dataValidation>
    <dataValidation type="list" showInputMessage="1" showErrorMessage="1" sqref="B341">
      <formula1>"Fraction,Number"</formula1>
    </dataValidation>
    <dataValidation type="list" showInputMessage="1" showErrorMessage="1" sqref="B342">
      <formula1>"Fraction,Number"</formula1>
    </dataValidation>
    <dataValidation type="list" showInputMessage="1" showErrorMessage="1" sqref="B345">
      <formula1>"Fraction,Number"</formula1>
    </dataValidation>
    <dataValidation type="list" showInputMessage="1" showErrorMessage="1" sqref="B346">
      <formula1>"Fraction,Number"</formula1>
    </dataValidation>
    <dataValidation type="list" showInputMessage="1" showErrorMessage="1" sqref="B347">
      <formula1>"Fraction,Number"</formula1>
    </dataValidation>
    <dataValidation type="list" showInputMessage="1" showErrorMessage="1" sqref="B348">
      <formula1>"Fraction,Number"</formula1>
    </dataValidation>
    <dataValidation type="list" showInputMessage="1" showErrorMessage="1" sqref="B349">
      <formula1>"Fraction,Number"</formula1>
    </dataValidation>
    <dataValidation type="list" showInputMessage="1" showErrorMessage="1" sqref="B352">
      <formula1>"Fraction,Number"</formula1>
    </dataValidation>
    <dataValidation type="list" showInputMessage="1" showErrorMessage="1" sqref="B353">
      <formula1>"Fraction,Number"</formula1>
    </dataValidation>
    <dataValidation type="list" showInputMessage="1" showErrorMessage="1" sqref="B354">
      <formula1>"Fraction,Number"</formula1>
    </dataValidation>
    <dataValidation type="list" showInputMessage="1" showErrorMessage="1" sqref="B355">
      <formula1>"Fraction,Number"</formula1>
    </dataValidation>
    <dataValidation type="list" showInputMessage="1" showErrorMessage="1" sqref="B356">
      <formula1>"Fraction,Number"</formula1>
    </dataValidation>
    <dataValidation type="list" showInputMessage="1" showErrorMessage="1" sqref="B359">
      <formula1>"Fraction,Number"</formula1>
    </dataValidation>
    <dataValidation type="list" showInputMessage="1" showErrorMessage="1" sqref="B360">
      <formula1>"Fraction,Number"</formula1>
    </dataValidation>
    <dataValidation type="list" showInputMessage="1" showErrorMessage="1" sqref="B361">
      <formula1>"Fraction,Number"</formula1>
    </dataValidation>
    <dataValidation type="list" showInputMessage="1" showErrorMessage="1" sqref="B362">
      <formula1>"Fraction,Number"</formula1>
    </dataValidation>
    <dataValidation type="list" showInputMessage="1" showErrorMessage="1" sqref="B363">
      <formula1>"Fraction,Number"</formula1>
    </dataValidation>
    <dataValidation type="list" showInputMessage="1" showErrorMessage="1" sqref="B366">
      <formula1>"Fraction,Number"</formula1>
    </dataValidation>
    <dataValidation type="list" showInputMessage="1" showErrorMessage="1" sqref="B367">
      <formula1>"Fraction,Number"</formula1>
    </dataValidation>
    <dataValidation type="list" showInputMessage="1" showErrorMessage="1" sqref="B368">
      <formula1>"Fraction,Number"</formula1>
    </dataValidation>
    <dataValidation type="list" showInputMessage="1" showErrorMessage="1" sqref="B369">
      <formula1>"Fraction,Number"</formula1>
    </dataValidation>
    <dataValidation type="list" showInputMessage="1" showErrorMessage="1" sqref="B370">
      <formula1>"Fraction,Number"</formula1>
    </dataValidation>
    <dataValidation type="list" showInputMessage="1" showErrorMessage="1" sqref="B373">
      <formula1>"Fraction,Number"</formula1>
    </dataValidation>
    <dataValidation type="list" showInputMessage="1" showErrorMessage="1" sqref="B374">
      <formula1>"Fraction,Number"</formula1>
    </dataValidation>
    <dataValidation type="list" showInputMessage="1" showErrorMessage="1" sqref="B375">
      <formula1>"Fraction,Number"</formula1>
    </dataValidation>
    <dataValidation type="list" showInputMessage="1" showErrorMessage="1" sqref="B376">
      <formula1>"Fraction,Number"</formula1>
    </dataValidation>
    <dataValidation type="list" showInputMessage="1" showErrorMessage="1" sqref="B377">
      <formula1>"Fraction,Number"</formula1>
    </dataValidation>
    <dataValidation type="list" showInputMessage="1" showErrorMessage="1" sqref="B380">
      <formula1>"Fraction,Number"</formula1>
    </dataValidation>
    <dataValidation type="list" showInputMessage="1" showErrorMessage="1" sqref="B381">
      <formula1>"Fraction,Number"</formula1>
    </dataValidation>
    <dataValidation type="list" showInputMessage="1" showErrorMessage="1" sqref="B382">
      <formula1>"Fraction,Number"</formula1>
    </dataValidation>
    <dataValidation type="list" showInputMessage="1" showErrorMessage="1" sqref="B383">
      <formula1>"Fraction,Number"</formula1>
    </dataValidation>
    <dataValidation type="list" showInputMessage="1" showErrorMessage="1" sqref="B384">
      <formula1>"Fraction,Number"</formula1>
    </dataValidation>
    <dataValidation type="list" showInputMessage="1" showErrorMessage="1" sqref="B387">
      <formula1>"Fraction,Number"</formula1>
    </dataValidation>
    <dataValidation type="list" showInputMessage="1" showErrorMessage="1" sqref="B388">
      <formula1>"Fraction,Number"</formula1>
    </dataValidation>
    <dataValidation type="list" showInputMessage="1" showErrorMessage="1" sqref="B389">
      <formula1>"Fraction,Number"</formula1>
    </dataValidation>
    <dataValidation type="list" showInputMessage="1" showErrorMessage="1" sqref="B390">
      <formula1>"Fraction,Number"</formula1>
    </dataValidation>
    <dataValidation type="list" showInputMessage="1" showErrorMessage="1" sqref="B391">
      <formula1>"Fraction,Number"</formula1>
    </dataValidation>
    <dataValidation type="list" showInputMessage="1" showErrorMessage="1" sqref="B394">
      <formula1>"Fraction,Number"</formula1>
    </dataValidation>
    <dataValidation type="list" showInputMessage="1" showErrorMessage="1" sqref="B395">
      <formula1>"Fraction,Number"</formula1>
    </dataValidation>
    <dataValidation type="list" showInputMessage="1" showErrorMessage="1" sqref="B396">
      <formula1>"Fraction,Number"</formula1>
    </dataValidation>
    <dataValidation type="list" showInputMessage="1" showErrorMessage="1" sqref="B397">
      <formula1>"Fraction,Number"</formula1>
    </dataValidation>
    <dataValidation type="list" showInputMessage="1" showErrorMessage="1" sqref="B398">
      <formula1>"Fraction,Number"</formula1>
    </dataValidation>
    <dataValidation type="list" showInputMessage="1" showErrorMessage="1" sqref="B401">
      <formula1>"Fraction,Number"</formula1>
    </dataValidation>
    <dataValidation type="list" showInputMessage="1" showErrorMessage="1" sqref="B402">
      <formula1>"Fraction,Number"</formula1>
    </dataValidation>
    <dataValidation type="list" showInputMessage="1" showErrorMessage="1" sqref="B403">
      <formula1>"Fraction,Number"</formula1>
    </dataValidation>
    <dataValidation type="list" showInputMessage="1" showErrorMessage="1" sqref="B404">
      <formula1>"Fraction,Number"</formula1>
    </dataValidation>
    <dataValidation type="list" showInputMessage="1" showErrorMessage="1" sqref="B405">
      <formula1>"Fraction,Number"</formula1>
    </dataValidation>
    <dataValidation type="list" showInputMessage="1" showErrorMessage="1" sqref="B408">
      <formula1>"Fraction,Number"</formula1>
    </dataValidation>
    <dataValidation type="list" showInputMessage="1" showErrorMessage="1" sqref="B409">
      <formula1>"Fraction,Number"</formula1>
    </dataValidation>
    <dataValidation type="list" showInputMessage="1" showErrorMessage="1" sqref="B410">
      <formula1>"Fraction,Number"</formula1>
    </dataValidation>
    <dataValidation type="list" showInputMessage="1" showErrorMessage="1" sqref="B411">
      <formula1>"Fraction,Number"</formula1>
    </dataValidation>
    <dataValidation type="list" showInputMessage="1" showErrorMessage="1" sqref="B412">
      <formula1>"Fraction,Number"</formula1>
    </dataValidation>
    <dataValidation type="list" showInputMessage="1" showErrorMessage="1" sqref="B415">
      <formula1>"Fraction,Number"</formula1>
    </dataValidation>
    <dataValidation type="list" showInputMessage="1" showErrorMessage="1" sqref="B416">
      <formula1>"Fraction,Number"</formula1>
    </dataValidation>
    <dataValidation type="list" showInputMessage="1" showErrorMessage="1" sqref="B417">
      <formula1>"Fraction,Number"</formula1>
    </dataValidation>
    <dataValidation type="list" showInputMessage="1" showErrorMessage="1" sqref="B418">
      <formula1>"Fraction,Number"</formula1>
    </dataValidation>
    <dataValidation type="list" showInputMessage="1" showErrorMessage="1" sqref="B419">
      <formula1>"Fraction,Number"</formula1>
    </dataValidation>
    <dataValidation type="list" showInputMessage="1" showErrorMessage="1" sqref="B422">
      <formula1>"Fraction,Number"</formula1>
    </dataValidation>
    <dataValidation type="list" showInputMessage="1" showErrorMessage="1" sqref="B423">
      <formula1>"Fraction,Number"</formula1>
    </dataValidation>
    <dataValidation type="list" showInputMessage="1" showErrorMessage="1" sqref="B424">
      <formula1>"Fraction,Number"</formula1>
    </dataValidation>
    <dataValidation type="list" showInputMessage="1" showErrorMessage="1" sqref="B425">
      <formula1>"Fraction,Number"</formula1>
    </dataValidation>
    <dataValidation type="list" showInputMessage="1" showErrorMessage="1" sqref="B426">
      <formula1>"Fraction,Number"</formula1>
    </dataValidation>
    <dataValidation type="list" showInputMessage="1" showErrorMessage="1" sqref="B429">
      <formula1>"Fraction,Number"</formula1>
    </dataValidation>
    <dataValidation type="list" showInputMessage="1" showErrorMessage="1" sqref="B430">
      <formula1>"Fraction,Number"</formula1>
    </dataValidation>
    <dataValidation type="list" showInputMessage="1" showErrorMessage="1" sqref="B431">
      <formula1>"Fraction,Number"</formula1>
    </dataValidation>
    <dataValidation type="list" showInputMessage="1" showErrorMessage="1" sqref="B432">
      <formula1>"Fraction,Number"</formula1>
    </dataValidation>
    <dataValidation type="list" showInputMessage="1" showErrorMessage="1" sqref="B433">
      <formula1>"Fraction,Number"</formula1>
    </dataValidation>
    <dataValidation type="list" showInputMessage="1" showErrorMessage="1" sqref="B436">
      <formula1>"Fraction,Number"</formula1>
    </dataValidation>
    <dataValidation type="list" showInputMessage="1" showErrorMessage="1" sqref="B437">
      <formula1>"Fraction,Number"</formula1>
    </dataValidation>
    <dataValidation type="list" showInputMessage="1" showErrorMessage="1" sqref="B438">
      <formula1>"Fraction,Number"</formula1>
    </dataValidation>
    <dataValidation type="list" showInputMessage="1" showErrorMessage="1" sqref="B439">
      <formula1>"Fraction,Number"</formula1>
    </dataValidation>
    <dataValidation type="list" showInputMessage="1" showErrorMessage="1" sqref="B440">
      <formula1>"Fraction,Number"</formula1>
    </dataValidation>
    <dataValidation type="list" showInputMessage="1" showErrorMessage="1" sqref="B443">
      <formula1>"Fraction,Number"</formula1>
    </dataValidation>
    <dataValidation type="list" showInputMessage="1" showErrorMessage="1" sqref="B444">
      <formula1>"Fraction,Number"</formula1>
    </dataValidation>
    <dataValidation type="list" showInputMessage="1" showErrorMessage="1" sqref="B445">
      <formula1>"Fraction,Number"</formula1>
    </dataValidation>
    <dataValidation type="list" showInputMessage="1" showErrorMessage="1" sqref="B446">
      <formula1>"Fraction,Number"</formula1>
    </dataValidation>
    <dataValidation type="list" showInputMessage="1" showErrorMessage="1" sqref="B447">
      <formula1>"Fraction,Number"</formula1>
    </dataValidation>
    <dataValidation type="list" showInputMessage="1" showErrorMessage="1" sqref="B450">
      <formula1>"Fraction,Number"</formula1>
    </dataValidation>
    <dataValidation type="list" showInputMessage="1" showErrorMessage="1" sqref="B451">
      <formula1>"Fraction,Number"</formula1>
    </dataValidation>
    <dataValidation type="list" showInputMessage="1" showErrorMessage="1" sqref="B452">
      <formula1>"Fraction,Number"</formula1>
    </dataValidation>
    <dataValidation type="list" showInputMessage="1" showErrorMessage="1" sqref="B453">
      <formula1>"Fraction,Number"</formula1>
    </dataValidation>
    <dataValidation type="list" showInputMessage="1" showErrorMessage="1" sqref="B454">
      <formula1>"Fraction,Number"</formula1>
    </dataValidation>
    <dataValidation type="list" showInputMessage="1" showErrorMessage="1" sqref="B457">
      <formula1>"Fraction,Number"</formula1>
    </dataValidation>
    <dataValidation type="list" showInputMessage="1" showErrorMessage="1" sqref="B458">
      <formula1>"Fraction,Number"</formula1>
    </dataValidation>
    <dataValidation type="list" showInputMessage="1" showErrorMessage="1" sqref="B459">
      <formula1>"Fraction,Number"</formula1>
    </dataValidation>
    <dataValidation type="list" showInputMessage="1" showErrorMessage="1" sqref="B460">
      <formula1>"Fraction,Number"</formula1>
    </dataValidation>
    <dataValidation type="list" showInputMessage="1" showErrorMessage="1" sqref="B461">
      <formula1>"Fraction,Number"</formula1>
    </dataValidation>
    <dataValidation type="list" showInputMessage="1" showErrorMessage="1" sqref="B464">
      <formula1>"Fraction,Number"</formula1>
    </dataValidation>
    <dataValidation type="list" showInputMessage="1" showErrorMessage="1" sqref="B465">
      <formula1>"Fraction,Number"</formula1>
    </dataValidation>
    <dataValidation type="list" showInputMessage="1" showErrorMessage="1" sqref="B466">
      <formula1>"Fraction,Number"</formula1>
    </dataValidation>
    <dataValidation type="list" showInputMessage="1" showErrorMessage="1" sqref="B467">
      <formula1>"Fraction,Number"</formula1>
    </dataValidation>
    <dataValidation type="list" showInputMessage="1" showErrorMessage="1" sqref="B468">
      <formula1>"Fraction,Number"</formula1>
    </dataValidation>
    <dataValidation type="list" showInputMessage="1" showErrorMessage="1" sqref="B471">
      <formula1>"Fraction,Number"</formula1>
    </dataValidation>
    <dataValidation type="list" showInputMessage="1" showErrorMessage="1" sqref="B472">
      <formula1>"Fraction,Number"</formula1>
    </dataValidation>
    <dataValidation type="list" showInputMessage="1" showErrorMessage="1" sqref="B473">
      <formula1>"Fraction,Number"</formula1>
    </dataValidation>
    <dataValidation type="list" showInputMessage="1" showErrorMessage="1" sqref="B474">
      <formula1>"Fraction,Number"</formula1>
    </dataValidation>
    <dataValidation type="list" showInputMessage="1" showErrorMessage="1" sqref="B475">
      <formula1>"Fraction,Number"</formula1>
    </dataValidation>
    <dataValidation type="list" showInputMessage="1" showErrorMessage="1" sqref="B478">
      <formula1>"Fraction,Number"</formula1>
    </dataValidation>
    <dataValidation type="list" showInputMessage="1" showErrorMessage="1" sqref="B479">
      <formula1>"Fraction,Number"</formula1>
    </dataValidation>
    <dataValidation type="list" showInputMessage="1" showErrorMessage="1" sqref="B480">
      <formula1>"Fraction,Number"</formula1>
    </dataValidation>
    <dataValidation type="list" showInputMessage="1" showErrorMessage="1" sqref="B481">
      <formula1>"Fraction,Number"</formula1>
    </dataValidation>
    <dataValidation type="list" showInputMessage="1" showErrorMessage="1" sqref="B482">
      <formula1>"Fraction,Number"</formula1>
    </dataValidation>
    <dataValidation type="list" showInputMessage="1" showErrorMessage="1" sqref="B485">
      <formula1>"Fraction,Number"</formula1>
    </dataValidation>
    <dataValidation type="list" showInputMessage="1" showErrorMessage="1" sqref="B486">
      <formula1>"Fraction,Number"</formula1>
    </dataValidation>
    <dataValidation type="list" showInputMessage="1" showErrorMessage="1" sqref="B487">
      <formula1>"Fraction,Number"</formula1>
    </dataValidation>
    <dataValidation type="list" showInputMessage="1" showErrorMessage="1" sqref="B488">
      <formula1>"Fraction,Number"</formula1>
    </dataValidation>
    <dataValidation type="list" showInputMessage="1" showErrorMessage="1" sqref="B489">
      <formula1>"Fraction,Number"</formula1>
    </dataValidation>
    <dataValidation type="list" showInputMessage="1" showErrorMessage="1" sqref="B492">
      <formula1>"Fraction,Number"</formula1>
    </dataValidation>
    <dataValidation type="list" showInputMessage="1" showErrorMessage="1" sqref="B493">
      <formula1>"Fraction,Number"</formula1>
    </dataValidation>
    <dataValidation type="list" showInputMessage="1" showErrorMessage="1" sqref="B494">
      <formula1>"Fraction,Number"</formula1>
    </dataValidation>
    <dataValidation type="list" showInputMessage="1" showErrorMessage="1" sqref="B495">
      <formula1>"Fraction,Number"</formula1>
    </dataValidation>
    <dataValidation type="list" showInputMessage="1" showErrorMessage="1" sqref="B496">
      <formula1>"Fraction,Number"</formula1>
    </dataValidation>
    <dataValidation type="list" showInputMessage="1" showErrorMessage="1" sqref="B499">
      <formula1>"Fraction,Number"</formula1>
    </dataValidation>
    <dataValidation type="list" showInputMessage="1" showErrorMessage="1" sqref="B500">
      <formula1>"Fraction,Number"</formula1>
    </dataValidation>
    <dataValidation type="list" showInputMessage="1" showErrorMessage="1" sqref="B501">
      <formula1>"Fraction,Number"</formula1>
    </dataValidation>
    <dataValidation type="list" showInputMessage="1" showErrorMessage="1" sqref="B502">
      <formula1>"Fraction,Number"</formula1>
    </dataValidation>
    <dataValidation type="list" showInputMessage="1" showErrorMessage="1" sqref="B503">
      <formula1>"Fraction,Number"</formula1>
    </dataValidation>
    <dataValidation type="list" showInputMessage="1" showErrorMessage="1" sqref="B506">
      <formula1>"Fraction,Number"</formula1>
    </dataValidation>
    <dataValidation type="list" showInputMessage="1" showErrorMessage="1" sqref="B507">
      <formula1>"Fraction,Number"</formula1>
    </dataValidation>
    <dataValidation type="list" showInputMessage="1" showErrorMessage="1" sqref="B508">
      <formula1>"Fraction,Number"</formula1>
    </dataValidation>
    <dataValidation type="list" showInputMessage="1" showErrorMessage="1" sqref="B509">
      <formula1>"Fraction,Number"</formula1>
    </dataValidation>
    <dataValidation type="list" showInputMessage="1" showErrorMessage="1" sqref="B510">
      <formula1>"Fraction,Number"</formula1>
    </dataValidation>
    <dataValidation type="list" showInputMessage="1" showErrorMessage="1" sqref="B513">
      <formula1>"Fraction,Number"</formula1>
    </dataValidation>
    <dataValidation type="list" showInputMessage="1" showErrorMessage="1" sqref="B514">
      <formula1>"Fraction,Number"</formula1>
    </dataValidation>
    <dataValidation type="list" showInputMessage="1" showErrorMessage="1" sqref="B515">
      <formula1>"Fraction,Number"</formula1>
    </dataValidation>
    <dataValidation type="list" showInputMessage="1" showErrorMessage="1" sqref="B516">
      <formula1>"Fraction,Number"</formula1>
    </dataValidation>
    <dataValidation type="list" showInputMessage="1" showErrorMessage="1" sqref="B517">
      <formula1>"Fraction,Number"</formula1>
    </dataValidation>
    <dataValidation type="list" showInputMessage="1" showErrorMessage="1" sqref="B520">
      <formula1>"Fraction,Number"</formula1>
    </dataValidation>
    <dataValidation type="list" showInputMessage="1" showErrorMessage="1" sqref="B521">
      <formula1>"Fraction,Number"</formula1>
    </dataValidation>
    <dataValidation type="list" showInputMessage="1" showErrorMessage="1" sqref="B522">
      <formula1>"Fraction,Number"</formula1>
    </dataValidation>
    <dataValidation type="list" showInputMessage="1" showErrorMessage="1" sqref="B523">
      <formula1>"Fraction,Number"</formula1>
    </dataValidation>
    <dataValidation type="list" showInputMessage="1" showErrorMessage="1" sqref="B524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Transfer Definitions</vt:lpstr>
      <vt:lpstr>Transfer Details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2016-10-21T00:26:38Z</dcterms:created>
  <dcterms:modified xsi:type="dcterms:W3CDTF">2016-10-24T00:35:36Z</dcterms:modified>
</cp:coreProperties>
</file>