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-80" windowWidth="25600" windowHeight="19280" tabRatio="993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8" l="1"/>
  <c r="C14" i="8"/>
  <c r="C7" i="8"/>
  <c r="C6" i="8"/>
  <c r="C77" i="6"/>
  <c r="C76" i="6"/>
  <c r="C75" i="6"/>
  <c r="C74" i="6"/>
  <c r="C10" i="10"/>
  <c r="C42" i="9"/>
  <c r="C27" i="9"/>
  <c r="C28" i="9"/>
  <c r="C29" i="9"/>
  <c r="C26" i="9"/>
  <c r="C63" i="8"/>
  <c r="C62" i="8"/>
  <c r="C61" i="8"/>
  <c r="C60" i="8"/>
  <c r="C59" i="8"/>
  <c r="C58" i="8"/>
  <c r="C55" i="8"/>
  <c r="C54" i="8"/>
  <c r="C53" i="8"/>
  <c r="C52" i="8"/>
  <c r="C51" i="8"/>
  <c r="C50" i="8"/>
  <c r="C47" i="8"/>
  <c r="C46" i="8"/>
  <c r="C45" i="8"/>
  <c r="C44" i="8"/>
  <c r="C43" i="8"/>
  <c r="C42" i="8"/>
  <c r="C39" i="8"/>
  <c r="C38" i="8"/>
  <c r="C23" i="8"/>
  <c r="C22" i="8"/>
  <c r="C31" i="8"/>
  <c r="C30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7" i="15"/>
  <c r="A7" i="15"/>
  <c r="C6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55" i="9"/>
  <c r="A55" i="9"/>
  <c r="C54" i="9"/>
  <c r="A54" i="9"/>
  <c r="C53" i="9"/>
  <c r="A53" i="9"/>
  <c r="C52" i="9"/>
  <c r="A52" i="9"/>
  <c r="C51" i="9"/>
  <c r="A51" i="9"/>
  <c r="C50" i="9"/>
  <c r="A50" i="9"/>
  <c r="C47" i="9"/>
  <c r="A47" i="9"/>
  <c r="C46" i="9"/>
  <c r="A46" i="9"/>
  <c r="C45" i="9"/>
  <c r="A45" i="9"/>
  <c r="C44" i="9"/>
  <c r="A44" i="9"/>
  <c r="C43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S10" authorId="0">
      <text>
        <r>
          <rPr>
            <sz val="12"/>
            <color theme="1"/>
            <rFont val="Calibri"/>
            <family val="2"/>
            <scheme val="minor"/>
          </rPr>
          <t>G:</t>
        </r>
        <r>
          <rPr>
            <sz val="9"/>
            <color indexed="81"/>
            <rFont val="Calibri"/>
            <family val="2"/>
          </rPr>
          <t xml:space="preserve">
WB, 2000-14 crude Birth rates per 1000</t>
        </r>
      </text>
    </comment>
    <comment ref="T18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>WB</t>
        </r>
        <r>
          <rPr>
            <b/>
            <sz val="9"/>
            <color indexed="81"/>
            <rFont val="Calibri"/>
            <family val="2"/>
          </rPr>
          <t xml:space="preserve"> U5-MR per 1000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S1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WB: 2000-14, deaths per 1000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A73" authorId="0">
      <text>
        <r>
          <rPr>
            <sz val="12"/>
            <color theme="1"/>
            <rFont val="Calibri"/>
            <family val="2"/>
            <scheme val="minor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<sst xmlns="http://schemas.openxmlformats.org/spreadsheetml/2006/main" count="1883" uniqueCount="145">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</sst>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4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132</v>
      </c>
      <c r="B2" s="1" t="s">
        <v>133</v>
      </c>
      <c r="C2">
        <v>0</v>
      </c>
      <c r="D2">
        <v>4</v>
      </c>
    </row>
    <row r="3" spans="1:4">
      <c r="A3" t="s">
        <v>134</v>
      </c>
      <c r="B3" s="1" t="s">
        <v>135</v>
      </c>
      <c r="C3">
        <v>5</v>
      </c>
      <c r="D3">
        <v>14</v>
      </c>
    </row>
    <row r="4" spans="1:4">
      <c r="A4" t="s">
        <v>136</v>
      </c>
      <c r="B4" s="1" t="s">
        <v>137</v>
      </c>
      <c r="C4">
        <v>15</v>
      </c>
      <c r="D4">
        <v>64</v>
      </c>
    </row>
    <row r="5" spans="1:4">
      <c r="A5" t="s">
        <v>138</v>
      </c>
      <c r="B5" s="1" t="s">
        <v>139</v>
      </c>
      <c r="C5">
        <v>65</v>
      </c>
      <c r="D5">
        <v>99</v>
      </c>
    </row>
    <row r="6" spans="1:4">
      <c r="A6" t="s">
        <v>140</v>
      </c>
      <c r="B6" t="s">
        <v>141</v>
      </c>
      <c r="C6">
        <v>15</v>
      </c>
      <c r="D6">
        <v>64</v>
      </c>
    </row>
    <row r="7" spans="1:4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workbookViewId="0">
      <selection activeCell="T10" sqref="T10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workbookViewId="0">
      <selection activeCell="N154" sqref="N154:P157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3">
        <v>0.23</v>
      </c>
      <c r="O146" s="3">
        <v>0.28999999999999998</v>
      </c>
      <c r="P146" s="3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3">
        <v>0.23</v>
      </c>
      <c r="O147" s="3">
        <v>0.28999999999999998</v>
      </c>
      <c r="P147" s="3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3">
        <v>0.23</v>
      </c>
      <c r="O148" s="3">
        <v>0.28999999999999998</v>
      </c>
      <c r="P148" s="3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3">
        <v>0.23</v>
      </c>
      <c r="O149" s="3">
        <v>0.28999999999999998</v>
      </c>
      <c r="P149" s="3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N82" sqref="N82:P85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opLeftCell="D1" workbookViewId="0">
      <selection activeCell="T18" sqref="T18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  <col min="20" max="20" width="14.33203125" bestFit="1" customWidth="1"/>
    <col min="25" max="25" width="9.1640625" bestFit="1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5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9.4000000000000004E-3</v>
      </c>
      <c r="F10">
        <v>9.1999999999999998E-3</v>
      </c>
      <c r="G10">
        <v>8.9999999999999993E-3</v>
      </c>
      <c r="H10">
        <v>8.9999999999999993E-3</v>
      </c>
      <c r="I10">
        <v>9.1000000000000004E-3</v>
      </c>
      <c r="J10">
        <v>9.4000000000000004E-3</v>
      </c>
      <c r="K10">
        <v>1.01E-2</v>
      </c>
      <c r="L10">
        <v>1.0800000000000001E-2</v>
      </c>
      <c r="M10">
        <v>1.1299999999999999E-2</v>
      </c>
      <c r="N10">
        <v>1.15E-2</v>
      </c>
      <c r="O10">
        <v>1.14E-2</v>
      </c>
      <c r="P10">
        <v>1.15E-2</v>
      </c>
      <c r="Q10" s="2">
        <v>1.2200000000000001E-2</v>
      </c>
      <c r="R10">
        <v>1.2500000000000001E-2</v>
      </c>
      <c r="S10">
        <v>1.2500000000000001E-2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1.43E-2</v>
      </c>
      <c r="F18">
        <v>1.2999999999999999E-2</v>
      </c>
      <c r="G18">
        <v>1.1900000000000001E-2</v>
      </c>
      <c r="H18">
        <v>1.09E-2</v>
      </c>
      <c r="I18">
        <v>1.0200000000000001E-2</v>
      </c>
      <c r="J18">
        <v>9.4000000000000004E-3</v>
      </c>
      <c r="K18">
        <v>8.6999999999999994E-3</v>
      </c>
      <c r="L18">
        <v>7.9000000000000008E-3</v>
      </c>
      <c r="M18">
        <v>7.1999999999999998E-3</v>
      </c>
      <c r="N18" s="3">
        <v>6.6E-3</v>
      </c>
      <c r="O18" s="3">
        <v>6.1000000000000004E-3</v>
      </c>
      <c r="P18" s="3">
        <v>5.5999999999999999E-3</v>
      </c>
      <c r="Q18">
        <v>5.3E-3</v>
      </c>
      <c r="R18" s="3">
        <v>5.0000000000000001E-3</v>
      </c>
      <c r="S18" s="3">
        <v>4.7000000000000002E-3</v>
      </c>
      <c r="T18">
        <v>4.5999999999999999E-3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1.35E-2</v>
      </c>
      <c r="F19">
        <v>1.41E-2</v>
      </c>
      <c r="G19">
        <v>1.49E-2</v>
      </c>
      <c r="H19">
        <v>1.46E-2</v>
      </c>
      <c r="I19">
        <v>1.44E-2</v>
      </c>
      <c r="J19">
        <v>1.47E-2</v>
      </c>
      <c r="K19">
        <v>1.44E-2</v>
      </c>
      <c r="L19">
        <v>1.3899999999999999E-2</v>
      </c>
      <c r="M19">
        <v>1.41E-2</v>
      </c>
      <c r="N19">
        <v>1.4200000000000001E-2</v>
      </c>
      <c r="O19">
        <v>1.44E-2</v>
      </c>
      <c r="P19">
        <v>1.43E-2</v>
      </c>
      <c r="Q19">
        <v>1.34E-2</v>
      </c>
      <c r="R19">
        <v>1.32E-2</v>
      </c>
      <c r="S19">
        <v>1.2800000000000001E-2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1.35E-2</v>
      </c>
      <c r="F20">
        <v>1.41E-2</v>
      </c>
      <c r="G20">
        <v>1.49E-2</v>
      </c>
      <c r="H20">
        <v>1.46E-2</v>
      </c>
      <c r="I20">
        <v>1.44E-2</v>
      </c>
      <c r="J20">
        <v>1.47E-2</v>
      </c>
      <c r="K20">
        <v>1.44E-2</v>
      </c>
      <c r="L20">
        <v>1.3899999999999999E-2</v>
      </c>
      <c r="M20">
        <v>1.41E-2</v>
      </c>
      <c r="N20">
        <v>1.4200000000000001E-2</v>
      </c>
      <c r="O20">
        <v>1.44E-2</v>
      </c>
      <c r="P20">
        <v>1.43E-2</v>
      </c>
      <c r="Q20">
        <v>1.34E-2</v>
      </c>
      <c r="R20">
        <v>1.32E-2</v>
      </c>
      <c r="S20">
        <v>1.2800000000000001E-2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1.35E-2</v>
      </c>
      <c r="F21">
        <v>1.41E-2</v>
      </c>
      <c r="G21">
        <v>1.49E-2</v>
      </c>
      <c r="H21">
        <v>1.46E-2</v>
      </c>
      <c r="I21">
        <v>1.44E-2</v>
      </c>
      <c r="J21">
        <v>1.47E-2</v>
      </c>
      <c r="K21">
        <v>1.44E-2</v>
      </c>
      <c r="L21">
        <v>1.3899999999999999E-2</v>
      </c>
      <c r="M21">
        <v>1.41E-2</v>
      </c>
      <c r="N21">
        <v>1.4200000000000001E-2</v>
      </c>
      <c r="O21">
        <v>1.44E-2</v>
      </c>
      <c r="P21">
        <v>1.43E-2</v>
      </c>
      <c r="Q21">
        <v>1.34E-2</v>
      </c>
      <c r="R21">
        <v>1.32E-2</v>
      </c>
      <c r="S21">
        <v>1.2800000000000001E-2</v>
      </c>
      <c r="T21" s="4"/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H1" workbookViewId="0">
      <selection activeCell="O66" sqref="O66:T69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>
      <c r="A6" t="str">
        <f>'Population Definitions'!$A$6</f>
        <v>PLHIV 15+</v>
      </c>
      <c r="B6" t="s">
        <v>20</v>
      </c>
      <c r="C6">
        <f>IF(SUMPRODUCT(--(E6:T6&lt;&gt;""))=0,0,"N.A.")</f>
        <v>0</v>
      </c>
      <c r="D6" t="s">
        <v>12</v>
      </c>
    </row>
    <row r="7" spans="1:20">
      <c r="A7" t="str">
        <f>'Population Definitions'!$A$7</f>
        <v>Prisoners</v>
      </c>
      <c r="B7" t="s">
        <v>20</v>
      </c>
      <c r="C7">
        <f>IF(SUMPRODUCT(--(E7:T7&lt;&gt;""))=0,0,"N.A.")</f>
        <v>0</v>
      </c>
      <c r="D7" t="s">
        <v>12</v>
      </c>
    </row>
    <row r="9" spans="1:20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>
      <c r="A14" t="str">
        <f>'Population Definitions'!$A$6</f>
        <v>PLHIV 15+</v>
      </c>
      <c r="B14" t="s">
        <v>20</v>
      </c>
      <c r="C14">
        <f>IF(SUMPRODUCT(--(E14:T14&lt;&gt;""))=0,0,"N.A.")</f>
        <v>0</v>
      </c>
      <c r="D14" t="s">
        <v>12</v>
      </c>
    </row>
    <row r="15" spans="1:20">
      <c r="A15" t="str">
        <f>'Population Definitions'!$A$7</f>
        <v>Prisoners</v>
      </c>
      <c r="B15" t="s">
        <v>20</v>
      </c>
      <c r="C15">
        <f>IF(SUMPRODUCT(--(E15:T15&lt;&gt;""))=0,0,"N.A.")</f>
        <v>0</v>
      </c>
      <c r="D15" t="s">
        <v>12</v>
      </c>
    </row>
    <row r="17" spans="1:20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>
      <c r="A22" t="str">
        <f>'Population Definitions'!$A$6</f>
        <v>PLHIV 15+</v>
      </c>
      <c r="B22" t="s">
        <v>20</v>
      </c>
      <c r="C22">
        <f>IF(SUMPRODUCT(--(E22:T22&lt;&gt;""))=0,0,"N.A.")</f>
        <v>0</v>
      </c>
      <c r="D22" t="s">
        <v>12</v>
      </c>
    </row>
    <row r="23" spans="1:20">
      <c r="A23" t="str">
        <f>'Population Definitions'!$A$7</f>
        <v>Prisoners</v>
      </c>
      <c r="B23" t="s">
        <v>20</v>
      </c>
      <c r="C23">
        <f>IF(SUMPRODUCT(--(E23:T23&lt;&gt;""))=0,0,"N.A.")</f>
        <v>0</v>
      </c>
      <c r="D23" t="s">
        <v>12</v>
      </c>
    </row>
    <row r="25" spans="1:20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>
      <c r="A30" t="str">
        <f>'Population Definitions'!$A$6</f>
        <v>PLHIV 15+</v>
      </c>
      <c r="B30" t="s">
        <v>20</v>
      </c>
      <c r="C30">
        <f>IF(SUMPRODUCT(--(E30:T30&lt;&gt;""))=0,0,"N.A.")</f>
        <v>0</v>
      </c>
      <c r="D30" t="s">
        <v>12</v>
      </c>
    </row>
    <row r="31" spans="1:20">
      <c r="A31" t="str">
        <f>'Population Definitions'!$A$7</f>
        <v>Prisoners</v>
      </c>
      <c r="B31" t="s">
        <v>20</v>
      </c>
      <c r="C31">
        <f>IF(SUMPRODUCT(--(E31:T31&lt;&gt;""))=0,0,"N.A.")</f>
        <v>0</v>
      </c>
      <c r="D31" t="s">
        <v>12</v>
      </c>
    </row>
    <row r="33" spans="1:20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>
      <c r="A38" t="str">
        <f>'Population Definitions'!$A$6</f>
        <v>PLHIV 15+</v>
      </c>
      <c r="B38" t="s">
        <v>20</v>
      </c>
      <c r="C38">
        <f>IF(SUMPRODUCT(--(E38:T38&lt;&gt;""))=0,0,"N.A.")</f>
        <v>0</v>
      </c>
      <c r="D38" t="s">
        <v>12</v>
      </c>
    </row>
    <row r="39" spans="1:20">
      <c r="A39" t="str">
        <f>'Population Definitions'!$A$7</f>
        <v>Prisoners</v>
      </c>
      <c r="B39" t="s">
        <v>20</v>
      </c>
      <c r="C39">
        <f>IF(SUMPRODUCT(--(E39:T39&lt;&gt;""))=0,0,"N.A.")</f>
        <v>0</v>
      </c>
      <c r="D39" t="s">
        <v>12</v>
      </c>
    </row>
    <row r="41" spans="1:20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>
      <c r="A46" t="str">
        <f>'Population Definitions'!$A$6</f>
        <v>PLHIV 15+</v>
      </c>
      <c r="B46" t="s">
        <v>20</v>
      </c>
      <c r="C46">
        <f>IF(SUMPRODUCT(--(E46:T46&lt;&gt;""))=0,0,"N.A.")</f>
        <v>0</v>
      </c>
      <c r="D46" t="s">
        <v>12</v>
      </c>
    </row>
    <row r="47" spans="1:20">
      <c r="A47" t="str">
        <f>'Population Definitions'!$A$7</f>
        <v>Prisoners</v>
      </c>
      <c r="B47" t="s">
        <v>20</v>
      </c>
      <c r="C47">
        <f>IF(SUMPRODUCT(--(E47:T47&lt;&gt;""))=0,0,"N.A.")</f>
        <v>0</v>
      </c>
      <c r="D47" t="s">
        <v>12</v>
      </c>
    </row>
    <row r="49" spans="1:20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>
      <c r="A54" t="str">
        <f>'Population Definitions'!$A$6</f>
        <v>PLHIV 15+</v>
      </c>
      <c r="B54" t="s">
        <v>20</v>
      </c>
      <c r="C54">
        <f>IF(SUMPRODUCT(--(E54:T54&lt;&gt;""))=0,0,"N.A.")</f>
        <v>0</v>
      </c>
      <c r="D54" t="s">
        <v>12</v>
      </c>
    </row>
    <row r="55" spans="1:20">
      <c r="A55" t="str">
        <f>'Population Definitions'!$A$7</f>
        <v>Prisoners</v>
      </c>
      <c r="B55" t="s">
        <v>20</v>
      </c>
      <c r="C55">
        <f>IF(SUMPRODUCT(--(E55:T55&lt;&gt;""))=0,0,"N.A.")</f>
        <v>0</v>
      </c>
      <c r="D55" t="s">
        <v>12</v>
      </c>
    </row>
    <row r="57" spans="1:20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>
      <c r="A62" t="str">
        <f>'Population Definitions'!$A$6</f>
        <v>PLHIV 15+</v>
      </c>
      <c r="B62" t="s">
        <v>20</v>
      </c>
      <c r="C62">
        <f>IF(SUMPRODUCT(--(E62:T62&lt;&gt;""))=0,0,"N.A.")</f>
        <v>0</v>
      </c>
      <c r="D62" t="s">
        <v>12</v>
      </c>
    </row>
    <row r="63" spans="1:20">
      <c r="A63" t="str">
        <f>'Population Definitions'!$A$7</f>
        <v>Prisoners</v>
      </c>
      <c r="B63" t="s">
        <v>20</v>
      </c>
      <c r="C63">
        <f>IF(SUMPRODUCT(--(E63:T63&lt;&gt;""))=0,0,"N.A.")</f>
        <v>0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C43" sqref="C43"/>
    </sheetView>
  </sheetViews>
  <sheetFormatPr baseColWidth="10" defaultColWidth="8.83203125" defaultRowHeight="14" x14ac:dyDescent="0"/>
  <cols>
    <col min="1" max="1" width="4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>IF(SUMPRODUCT(--(E26:T26&lt;&gt;""))=0,0.1,"N.A.")</f>
        <v>0.1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>IF(SUMPRODUCT(--(E27:T27&lt;&gt;""))=0,0.1,"N.A.")</f>
        <v>0.1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>IF(SUMPRODUCT(--(E28:T28&lt;&gt;""))=0,0.1,"N.A.")</f>
        <v>0.1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>IF(SUMPRODUCT(--(E29:T29&lt;&gt;""))=0,0.1,"N.A.")</f>
        <v>0.1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>IF(SUMPRODUCT(--(E30:T30&lt;&gt;""))=0,0,"N.A.")</f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>IF(SUMPRODUCT(--(E31:T31&lt;&gt;""))=0,0,"N.A.")</f>
        <v>0</v>
      </c>
      <c r="D31" t="s">
        <v>12</v>
      </c>
    </row>
    <row r="33" spans="1:20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3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3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3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3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3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3"/>
        <v>0.22</v>
      </c>
      <c r="D39" t="s">
        <v>12</v>
      </c>
    </row>
    <row r="41" spans="1:20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ref="C43:C47" si="4">IF(SUMPRODUCT(--(E43:T43&lt;&gt;""))=0,1,"N.A.")</f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4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4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4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4"/>
        <v>1</v>
      </c>
      <c r="D47" t="s">
        <v>12</v>
      </c>
    </row>
    <row r="49" spans="1:20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5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5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5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5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5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5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2016-12-07T14:36:55Z</dcterms:created>
  <dcterms:modified xsi:type="dcterms:W3CDTF">2016-12-07T17:33:10Z</dcterms:modified>
</cp:coreProperties>
</file>