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training/"/>
    </mc:Choice>
  </mc:AlternateContent>
  <bookViews>
    <workbookView xWindow="240" yWindow="460" windowWidth="24000" windowHeight="14500" firstSheet="1" activeTab="9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C35" i="14"/>
  <c r="A35" i="14"/>
  <c r="C34" i="14"/>
  <c r="A34" i="14"/>
  <c r="C33" i="14"/>
  <c r="A33" i="14"/>
  <c r="C32" i="14"/>
  <c r="A32" i="14"/>
  <c r="C31" i="14"/>
  <c r="A31" i="14"/>
  <c r="C30" i="14"/>
  <c r="A30" i="14"/>
  <c r="C29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C2" i="13"/>
  <c r="A2" i="13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3" i="12"/>
  <c r="A233" i="12"/>
  <c r="C232" i="12"/>
  <c r="A232" i="12"/>
  <c r="C231" i="12"/>
  <c r="A231" i="12"/>
  <c r="C230" i="12"/>
  <c r="A230" i="12"/>
  <c r="C229" i="12"/>
  <c r="A229" i="12"/>
  <c r="C228" i="12"/>
  <c r="A228" i="12"/>
  <c r="C227" i="12"/>
  <c r="A227" i="12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C179" i="12"/>
  <c r="A179" i="12"/>
  <c r="C178" i="12"/>
  <c r="A178" i="12"/>
  <c r="C177" i="12"/>
  <c r="A177" i="12"/>
  <c r="C176" i="12"/>
  <c r="A176" i="12"/>
  <c r="C175" i="12"/>
  <c r="A175" i="12"/>
  <c r="C174" i="12"/>
  <c r="A174" i="12"/>
  <c r="C173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C17" i="11"/>
  <c r="A17" i="11"/>
  <c r="C16" i="11"/>
  <c r="A16" i="11"/>
  <c r="C15" i="11"/>
  <c r="A15" i="11"/>
  <c r="C14" i="11"/>
  <c r="A14" i="11"/>
  <c r="C13" i="11"/>
  <c r="A13" i="11"/>
  <c r="C12" i="11"/>
  <c r="A12" i="11"/>
  <c r="C11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16" i="8"/>
  <c r="A116" i="8"/>
  <c r="C115" i="8"/>
  <c r="A115" i="8"/>
  <c r="C114" i="8"/>
  <c r="A114" i="8"/>
  <c r="C113" i="8"/>
  <c r="A113" i="8"/>
  <c r="C112" i="8"/>
  <c r="A112" i="8"/>
  <c r="C111" i="8"/>
  <c r="A111" i="8"/>
  <c r="C110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E79" i="3"/>
  <c r="D79" i="3"/>
  <c r="C79" i="3"/>
  <c r="B79" i="3"/>
  <c r="A78" i="3"/>
  <c r="F78" i="3"/>
  <c r="E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E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<sst xmlns="http://schemas.openxmlformats.org/spreadsheetml/2006/main" count="2167" uniqueCount="140">
  <si>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</si>
  <si>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</si>
  <si>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</si>
  <si>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</si>
  <si>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</si>
  <si>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</si>
  <si>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</si>
  <si>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</si>
  <si>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</si>
  <si>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</si>
  <si>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</si>
  <si>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</si>
  <si>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</si>
  <si>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</si>
  <si>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</si>
  <si>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</si>
  <si>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</si>
  <si>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</si>
  <si>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</si>
  <si>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</si>
  <si>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</si>
  <si>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</si>
  <si>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</si>
  <si>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</si>
  <si>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</si>
  <si>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</si>
  <si>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</si>
  <si>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</si>
  <si>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</si>
  <si>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</si>
  <si>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</si>
  <si>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</si>
  <si>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</si>
  <si>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</si>
  <si>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</si>
  <si>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</si>
  <si>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</si>
  <si>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</si>
  <si>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</si>
  <si>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</si>
  <si>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</si>
  <si>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</si>
  <si>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</si>
  <si>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</si>
  <si>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</si>
  <si>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</si>
  <si>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</si>
  <si>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</si>
  <si>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</si>
  <si>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</si>
  <si>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</si>
  <si>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</si>
  <si>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</si>
  <si>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</si>
  <si>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</si>
  <si>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</si>
  <si>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</si>
  <si>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</si>
  <si>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</si>
  <si>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</si>
  <si>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</si>
  <si>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</si>
  <si>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</si>
  <si>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</si>
  <si>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</si>
  <si>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</si>
  <si>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</si>
  <si>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</si>
  <si>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</si>
  <si>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</si>
  <si>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</si>
  <si>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</si>
  <si>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</si>
  <si>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</si>
  <si>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</si>
  <si>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Unknown variable: Lde to Ldl</t>
  </si>
  <si>
    <t>Unknown variable: Ldl to Du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</si>
  <si>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</si>
  <si>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</si>
  <si>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</si>
  <si>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</si>
  <si>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</si>
  <si>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</si>
  <si>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</si>
  <si>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</si>
  <si>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</si>
  <si>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</si>
  <si>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</si>
  <si>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</si>
  <si>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</si>
  <si>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</si>
  <si>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</si>
  <si>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</si>
  <si>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</si>
  <si>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</si>
  <si>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</si>
  <si>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</si>
  <si>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</si>
  <si>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</si>
  <si>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</si>
  <si>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</si>
  <si>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</si>
  <si>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</si>
  <si>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</si>
  <si>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</t>
  </si>
  <si>
    <t>SP MDR Death Rate</t>
  </si>
  <si>
    <t>SP XDR Death Rate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</si>
  <si>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</si>
  <si>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</si>
  <si>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</si>
  <si>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</si>
  <si>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</si>
  <si>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</si>
  <si>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</si>
  <si>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</si>
  <si>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</si>
  <si>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</si>
  <si>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</si>
  <si>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</si>
  <si>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</si>
  <si>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</si>
  <si>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</si>
  <si>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</si>
  <si>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</si>
  <si>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</si>
  <si>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</si>
  <si>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</si>
  <si>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</si>
  <si>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</si>
  <si>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</si>
  <si>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</si>
  <si>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</si>
  <si>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</si>
  <si>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0-4</t>
  </si>
  <si>
    <t>5-14</t>
  </si>
  <si>
    <t>15-54</t>
  </si>
  <si>
    <t>65+</t>
  </si>
  <si>
    <t>Prisoners</t>
  </si>
  <si>
    <t>15-64 HIV</t>
  </si>
  <si>
    <t>65+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</si>
</sst>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7" sqref="B1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133</v>
      </c>
      <c r="B2" s="1" t="str">
        <f>A2</f>
        <v>0-4</v>
      </c>
      <c r="C2">
        <v>0</v>
      </c>
      <c r="D2">
        <v>4</v>
      </c>
    </row>
    <row r="3" spans="1:4" x14ac:dyDescent="0.2">
      <c r="A3" s="2" t="s">
        <v>134</v>
      </c>
      <c r="B3" s="1" t="str">
        <f t="shared" ref="B3:B8" si="0">A3</f>
        <v>5-14</v>
      </c>
      <c r="C3">
        <v>5</v>
      </c>
      <c r="D3">
        <v>14</v>
      </c>
    </row>
    <row r="4" spans="1:4" x14ac:dyDescent="0.2">
      <c r="A4" s="1" t="s">
        <v>135</v>
      </c>
      <c r="B4" s="1" t="str">
        <f t="shared" si="0"/>
        <v>15-54</v>
      </c>
      <c r="C4">
        <v>15</v>
      </c>
      <c r="D4">
        <v>64</v>
      </c>
    </row>
    <row r="5" spans="1:4" x14ac:dyDescent="0.2">
      <c r="A5" s="1" t="s">
        <v>136</v>
      </c>
      <c r="B5" s="1" t="str">
        <f t="shared" si="0"/>
        <v>65+</v>
      </c>
      <c r="C5">
        <v>65</v>
      </c>
      <c r="D5">
        <v>80</v>
      </c>
    </row>
    <row r="6" spans="1:4" x14ac:dyDescent="0.2">
      <c r="A6" s="1" t="s">
        <v>137</v>
      </c>
      <c r="B6" s="1" t="str">
        <f t="shared" si="0"/>
        <v>Prisoners</v>
      </c>
    </row>
    <row r="7" spans="1:4" x14ac:dyDescent="0.2">
      <c r="A7" s="1" t="s">
        <v>138</v>
      </c>
      <c r="B7" s="1" t="str">
        <f t="shared" si="0"/>
        <v>15-64 HIV</v>
      </c>
      <c r="C7">
        <v>15</v>
      </c>
      <c r="D7">
        <v>64</v>
      </c>
    </row>
    <row r="8" spans="1:4" x14ac:dyDescent="0.2">
      <c r="A8" s="1" t="s">
        <v>139</v>
      </c>
      <c r="B8" s="1" t="str">
        <f t="shared" si="0"/>
        <v>65+ HIV</v>
      </c>
      <c r="C8">
        <v>65</v>
      </c>
      <c r="D8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66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90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91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92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93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95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96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97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98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100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  <row r="82" spans="1:21" x14ac:dyDescent="0.2">
      <c r="A82" t="s">
        <v>101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10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10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10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10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10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10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10</v>
      </c>
      <c r="C89">
        <f t="shared" si="9"/>
        <v>0</v>
      </c>
      <c r="D89" t="s">
        <v>12</v>
      </c>
    </row>
    <row r="91" spans="1:21" x14ac:dyDescent="0.2">
      <c r="A91" t="s">
        <v>102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10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10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10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10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10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10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10</v>
      </c>
      <c r="C98">
        <f t="shared" si="10"/>
        <v>0</v>
      </c>
      <c r="D98" t="s">
        <v>12</v>
      </c>
    </row>
    <row r="100" spans="1:21" x14ac:dyDescent="0.2">
      <c r="A100" t="s">
        <v>103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10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10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10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10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10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10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10</v>
      </c>
      <c r="C107">
        <f t="shared" si="11"/>
        <v>0</v>
      </c>
      <c r="D107" t="s">
        <v>12</v>
      </c>
    </row>
    <row r="109" spans="1:21" x14ac:dyDescent="0.2">
      <c r="A109" t="s">
        <v>110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IF(SUMPRODUCT(--(E110:U110&lt;&gt;""))=0,0,"N.A.")</f>
        <v>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0</v>
      </c>
      <c r="D112" t="s">
        <v>12</v>
      </c>
    </row>
    <row r="113" spans="1:21" x14ac:dyDescent="0.2">
      <c r="A113" t="str">
        <f>'Population Definitions'!$A$5</f>
        <v>65+</v>
      </c>
      <c r="B113" t="s">
        <v>10</v>
      </c>
      <c r="C113">
        <f t="shared" si="12"/>
        <v>0</v>
      </c>
      <c r="D113" t="s">
        <v>12</v>
      </c>
    </row>
    <row r="114" spans="1:21" x14ac:dyDescent="0.2">
      <c r="A114" t="str">
        <f>'Population Definitions'!$A$6</f>
        <v>Prisoners</v>
      </c>
      <c r="B114" t="s">
        <v>10</v>
      </c>
      <c r="C114">
        <f t="shared" si="12"/>
        <v>0</v>
      </c>
      <c r="D114" t="s">
        <v>12</v>
      </c>
    </row>
    <row r="115" spans="1:21" x14ac:dyDescent="0.2">
      <c r="A115" t="str">
        <f>'Population Definitions'!$A$7</f>
        <v>15-64 HIV</v>
      </c>
      <c r="B115" t="s">
        <v>10</v>
      </c>
      <c r="C115">
        <f t="shared" si="12"/>
        <v>0</v>
      </c>
      <c r="D115" t="s">
        <v>12</v>
      </c>
    </row>
    <row r="116" spans="1:21" x14ac:dyDescent="0.2">
      <c r="A116" t="str">
        <f>'Population Definitions'!$A$8</f>
        <v>65+ HIV</v>
      </c>
      <c r="B116" t="s">
        <v>10</v>
      </c>
      <c r="C116">
        <f t="shared" si="12"/>
        <v>0</v>
      </c>
      <c r="D116" t="s">
        <v>12</v>
      </c>
    </row>
    <row r="118" spans="1:21" x14ac:dyDescent="0.2">
      <c r="A118" t="s">
        <v>111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  <c r="U118">
        <v>2016</v>
      </c>
    </row>
    <row r="119" spans="1:21" x14ac:dyDescent="0.2">
      <c r="A119" t="str">
        <f>'Population Definitions'!$A$2</f>
        <v>0-4</v>
      </c>
      <c r="B119" t="s">
        <v>10</v>
      </c>
      <c r="C119">
        <f t="shared" ref="C119:C125" si="13">IF(SUMPRODUCT(--(E119:U119&lt;&gt;""))=0,0,"N.A.")</f>
        <v>0</v>
      </c>
      <c r="D119" t="s">
        <v>12</v>
      </c>
    </row>
    <row r="120" spans="1:21" x14ac:dyDescent="0.2">
      <c r="A120" t="str">
        <f>'Population Definitions'!$A$3</f>
        <v>5-14</v>
      </c>
      <c r="B120" t="s">
        <v>10</v>
      </c>
      <c r="C120">
        <f t="shared" si="13"/>
        <v>0</v>
      </c>
      <c r="D120" t="s">
        <v>12</v>
      </c>
    </row>
    <row r="121" spans="1:21" x14ac:dyDescent="0.2">
      <c r="A121" t="str">
        <f>'Population Definitions'!$A$4</f>
        <v>15-54</v>
      </c>
      <c r="B121" t="s">
        <v>10</v>
      </c>
      <c r="C121">
        <f t="shared" si="13"/>
        <v>0</v>
      </c>
      <c r="D121" t="s">
        <v>12</v>
      </c>
    </row>
    <row r="122" spans="1:21" x14ac:dyDescent="0.2">
      <c r="A122" t="str">
        <f>'Population Definitions'!$A$5</f>
        <v>65+</v>
      </c>
      <c r="B122" t="s">
        <v>10</v>
      </c>
      <c r="C122">
        <f t="shared" si="13"/>
        <v>0</v>
      </c>
      <c r="D122" t="s">
        <v>12</v>
      </c>
    </row>
    <row r="123" spans="1:21" x14ac:dyDescent="0.2">
      <c r="A123" t="str">
        <f>'Population Definitions'!$A$6</f>
        <v>Prisoners</v>
      </c>
      <c r="B123" t="s">
        <v>10</v>
      </c>
      <c r="C123">
        <f t="shared" si="13"/>
        <v>0</v>
      </c>
      <c r="D123" t="s">
        <v>12</v>
      </c>
    </row>
    <row r="124" spans="1:21" x14ac:dyDescent="0.2">
      <c r="A124" t="str">
        <f>'Population Definitions'!$A$7</f>
        <v>15-64 HIV</v>
      </c>
      <c r="B124" t="s">
        <v>10</v>
      </c>
      <c r="C124">
        <f t="shared" si="13"/>
        <v>0</v>
      </c>
      <c r="D124" t="s">
        <v>12</v>
      </c>
    </row>
    <row r="125" spans="1:21" x14ac:dyDescent="0.2">
      <c r="A125" t="str">
        <f>'Population Definitions'!$A$8</f>
        <v>65+ HIV</v>
      </c>
      <c r="B125" t="s">
        <v>10</v>
      </c>
      <c r="C125">
        <f t="shared" si="13"/>
        <v>0</v>
      </c>
      <c r="D125" t="s">
        <v>12</v>
      </c>
    </row>
    <row r="127" spans="1:21" x14ac:dyDescent="0.2">
      <c r="A127" t="s">
        <v>112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</row>
    <row r="128" spans="1:21" x14ac:dyDescent="0.2">
      <c r="A128" t="str">
        <f>'Population Definitions'!$A$2</f>
        <v>0-4</v>
      </c>
      <c r="B128" t="s">
        <v>10</v>
      </c>
      <c r="C128">
        <f t="shared" ref="C128:C134" si="14">IF(SUMPRODUCT(--(E128:U128&lt;&gt;""))=0,0,"N.A.")</f>
        <v>0</v>
      </c>
      <c r="D128" t="s">
        <v>12</v>
      </c>
    </row>
    <row r="129" spans="1:21" x14ac:dyDescent="0.2">
      <c r="A129" t="str">
        <f>'Population Definitions'!$A$3</f>
        <v>5-14</v>
      </c>
      <c r="B129" t="s">
        <v>10</v>
      </c>
      <c r="C129">
        <f t="shared" si="14"/>
        <v>0</v>
      </c>
      <c r="D129" t="s">
        <v>12</v>
      </c>
    </row>
    <row r="130" spans="1:21" x14ac:dyDescent="0.2">
      <c r="A130" t="str">
        <f>'Population Definitions'!$A$4</f>
        <v>15-54</v>
      </c>
      <c r="B130" t="s">
        <v>10</v>
      </c>
      <c r="C130">
        <f t="shared" si="14"/>
        <v>0</v>
      </c>
      <c r="D130" t="s">
        <v>12</v>
      </c>
    </row>
    <row r="131" spans="1:21" x14ac:dyDescent="0.2">
      <c r="A131" t="str">
        <f>'Population Definitions'!$A$5</f>
        <v>65+</v>
      </c>
      <c r="B131" t="s">
        <v>10</v>
      </c>
      <c r="C131">
        <f t="shared" si="14"/>
        <v>0</v>
      </c>
      <c r="D131" t="s">
        <v>12</v>
      </c>
    </row>
    <row r="132" spans="1:21" x14ac:dyDescent="0.2">
      <c r="A132" t="str">
        <f>'Population Definitions'!$A$6</f>
        <v>Prisoners</v>
      </c>
      <c r="B132" t="s">
        <v>10</v>
      </c>
      <c r="C132">
        <f t="shared" si="14"/>
        <v>0</v>
      </c>
      <c r="D132" t="s">
        <v>12</v>
      </c>
    </row>
    <row r="133" spans="1:21" x14ac:dyDescent="0.2">
      <c r="A133" t="str">
        <f>'Population Definitions'!$A$7</f>
        <v>15-64 HIV</v>
      </c>
      <c r="B133" t="s">
        <v>10</v>
      </c>
      <c r="C133">
        <f t="shared" si="14"/>
        <v>0</v>
      </c>
      <c r="D133" t="s">
        <v>12</v>
      </c>
    </row>
    <row r="134" spans="1:21" x14ac:dyDescent="0.2">
      <c r="A134" t="str">
        <f>'Population Definitions'!$A$8</f>
        <v>65+ HIV</v>
      </c>
      <c r="B134" t="s">
        <v>10</v>
      </c>
      <c r="C134">
        <f t="shared" si="14"/>
        <v>0</v>
      </c>
      <c r="D134" t="s">
        <v>12</v>
      </c>
    </row>
    <row r="136" spans="1:21" x14ac:dyDescent="0.2">
      <c r="A136" t="s">
        <v>113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</row>
    <row r="137" spans="1:21" x14ac:dyDescent="0.2">
      <c r="A137" t="str">
        <f>'Population Definitions'!$A$2</f>
        <v>0-4</v>
      </c>
      <c r="B137" t="s">
        <v>10</v>
      </c>
      <c r="C137">
        <f t="shared" ref="C137:C143" si="15">IF(SUMPRODUCT(--(E137:U137&lt;&gt;""))=0,0,"N.A.")</f>
        <v>0</v>
      </c>
      <c r="D137" t="s">
        <v>12</v>
      </c>
    </row>
    <row r="138" spans="1:21" x14ac:dyDescent="0.2">
      <c r="A138" t="str">
        <f>'Population Definitions'!$A$3</f>
        <v>5-14</v>
      </c>
      <c r="B138" t="s">
        <v>10</v>
      </c>
      <c r="C138">
        <f t="shared" si="15"/>
        <v>0</v>
      </c>
      <c r="D138" t="s">
        <v>12</v>
      </c>
    </row>
    <row r="139" spans="1:21" x14ac:dyDescent="0.2">
      <c r="A139" t="str">
        <f>'Population Definitions'!$A$4</f>
        <v>15-54</v>
      </c>
      <c r="B139" t="s">
        <v>10</v>
      </c>
      <c r="C139">
        <f t="shared" si="15"/>
        <v>0</v>
      </c>
      <c r="D139" t="s">
        <v>12</v>
      </c>
    </row>
    <row r="140" spans="1:21" x14ac:dyDescent="0.2">
      <c r="A140" t="str">
        <f>'Population Definitions'!$A$5</f>
        <v>65+</v>
      </c>
      <c r="B140" t="s">
        <v>10</v>
      </c>
      <c r="C140">
        <f t="shared" si="15"/>
        <v>0</v>
      </c>
      <c r="D140" t="s">
        <v>12</v>
      </c>
    </row>
    <row r="141" spans="1:21" x14ac:dyDescent="0.2">
      <c r="A141" t="str">
        <f>'Population Definitions'!$A$6</f>
        <v>Prisoners</v>
      </c>
      <c r="B141" t="s">
        <v>10</v>
      </c>
      <c r="C141">
        <f t="shared" si="15"/>
        <v>0</v>
      </c>
      <c r="D141" t="s">
        <v>12</v>
      </c>
    </row>
    <row r="142" spans="1:21" x14ac:dyDescent="0.2">
      <c r="A142" t="str">
        <f>'Population Definitions'!$A$7</f>
        <v>15-64 HIV</v>
      </c>
      <c r="B142" t="s">
        <v>10</v>
      </c>
      <c r="C142">
        <f t="shared" si="15"/>
        <v>0</v>
      </c>
      <c r="D142" t="s">
        <v>12</v>
      </c>
    </row>
    <row r="143" spans="1:21" x14ac:dyDescent="0.2">
      <c r="A143" t="str">
        <f>'Population Definitions'!$A$8</f>
        <v>65+ HIV</v>
      </c>
      <c r="B143" t="s">
        <v>10</v>
      </c>
      <c r="C143">
        <f t="shared" si="15"/>
        <v>0</v>
      </c>
      <c r="D143" t="s">
        <v>12</v>
      </c>
    </row>
    <row r="145" spans="1:21" x14ac:dyDescent="0.2">
      <c r="A145" t="s">
        <v>115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</row>
    <row r="146" spans="1:21" x14ac:dyDescent="0.2">
      <c r="A146" t="str">
        <f>'Population Definitions'!$A$2</f>
        <v>0-4</v>
      </c>
      <c r="B146" t="s">
        <v>10</v>
      </c>
      <c r="C146">
        <f t="shared" ref="C146:C152" si="16">IF(SUMPRODUCT(--(E146:U146&lt;&gt;""))=0,0,"N.A.")</f>
        <v>0</v>
      </c>
      <c r="D146" t="s">
        <v>12</v>
      </c>
    </row>
    <row r="147" spans="1:21" x14ac:dyDescent="0.2">
      <c r="A147" t="str">
        <f>'Population Definitions'!$A$3</f>
        <v>5-14</v>
      </c>
      <c r="B147" t="s">
        <v>10</v>
      </c>
      <c r="C147">
        <f t="shared" si="16"/>
        <v>0</v>
      </c>
      <c r="D147" t="s">
        <v>12</v>
      </c>
    </row>
    <row r="148" spans="1:21" x14ac:dyDescent="0.2">
      <c r="A148" t="str">
        <f>'Population Definitions'!$A$4</f>
        <v>15-54</v>
      </c>
      <c r="B148" t="s">
        <v>10</v>
      </c>
      <c r="C148">
        <f t="shared" si="16"/>
        <v>0</v>
      </c>
      <c r="D148" t="s">
        <v>12</v>
      </c>
    </row>
    <row r="149" spans="1:21" x14ac:dyDescent="0.2">
      <c r="A149" t="str">
        <f>'Population Definitions'!$A$5</f>
        <v>65+</v>
      </c>
      <c r="B149" t="s">
        <v>10</v>
      </c>
      <c r="C149">
        <f t="shared" si="16"/>
        <v>0</v>
      </c>
      <c r="D149" t="s">
        <v>12</v>
      </c>
    </row>
    <row r="150" spans="1:21" x14ac:dyDescent="0.2">
      <c r="A150" t="str">
        <f>'Population Definitions'!$A$6</f>
        <v>Prisoners</v>
      </c>
      <c r="B150" t="s">
        <v>10</v>
      </c>
      <c r="C150">
        <f t="shared" si="16"/>
        <v>0</v>
      </c>
      <c r="D150" t="s">
        <v>12</v>
      </c>
    </row>
    <row r="151" spans="1:21" x14ac:dyDescent="0.2">
      <c r="A151" t="str">
        <f>'Population Definitions'!$A$7</f>
        <v>15-64 HIV</v>
      </c>
      <c r="B151" t="s">
        <v>10</v>
      </c>
      <c r="C151">
        <f t="shared" si="16"/>
        <v>0</v>
      </c>
      <c r="D151" t="s">
        <v>12</v>
      </c>
    </row>
    <row r="152" spans="1:21" x14ac:dyDescent="0.2">
      <c r="A152" t="str">
        <f>'Population Definitions'!$A$8</f>
        <v>65+ HIV</v>
      </c>
      <c r="B152" t="s">
        <v>10</v>
      </c>
      <c r="C152">
        <f t="shared" si="16"/>
        <v>0</v>
      </c>
      <c r="D152" t="s">
        <v>12</v>
      </c>
    </row>
    <row r="154" spans="1:21" x14ac:dyDescent="0.2">
      <c r="A154" t="s">
        <v>116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  <c r="U154">
        <v>2016</v>
      </c>
    </row>
    <row r="155" spans="1:21" x14ac:dyDescent="0.2">
      <c r="A155" t="str">
        <f>'Population Definitions'!$A$2</f>
        <v>0-4</v>
      </c>
      <c r="B155" t="s">
        <v>10</v>
      </c>
      <c r="C155">
        <f t="shared" ref="C155:C161" si="17">IF(SUMPRODUCT(--(E155:U155&lt;&gt;""))=0,0,"N.A.")</f>
        <v>0</v>
      </c>
      <c r="D155" t="s">
        <v>12</v>
      </c>
    </row>
    <row r="156" spans="1:21" x14ac:dyDescent="0.2">
      <c r="A156" t="str">
        <f>'Population Definitions'!$A$3</f>
        <v>5-14</v>
      </c>
      <c r="B156" t="s">
        <v>10</v>
      </c>
      <c r="C156">
        <f t="shared" si="17"/>
        <v>0</v>
      </c>
      <c r="D156" t="s">
        <v>12</v>
      </c>
    </row>
    <row r="157" spans="1:21" x14ac:dyDescent="0.2">
      <c r="A157" t="str">
        <f>'Population Definitions'!$A$4</f>
        <v>15-54</v>
      </c>
      <c r="B157" t="s">
        <v>10</v>
      </c>
      <c r="C157">
        <f t="shared" si="17"/>
        <v>0</v>
      </c>
      <c r="D157" t="s">
        <v>12</v>
      </c>
    </row>
    <row r="158" spans="1:21" x14ac:dyDescent="0.2">
      <c r="A158" t="str">
        <f>'Population Definitions'!$A$5</f>
        <v>65+</v>
      </c>
      <c r="B158" t="s">
        <v>10</v>
      </c>
      <c r="C158">
        <f t="shared" si="17"/>
        <v>0</v>
      </c>
      <c r="D158" t="s">
        <v>12</v>
      </c>
    </row>
    <row r="159" spans="1:21" x14ac:dyDescent="0.2">
      <c r="A159" t="str">
        <f>'Population Definitions'!$A$6</f>
        <v>Prisoners</v>
      </c>
      <c r="B159" t="s">
        <v>10</v>
      </c>
      <c r="C159">
        <f t="shared" si="17"/>
        <v>0</v>
      </c>
      <c r="D159" t="s">
        <v>12</v>
      </c>
    </row>
    <row r="160" spans="1:21" x14ac:dyDescent="0.2">
      <c r="A160" t="str">
        <f>'Population Definitions'!$A$7</f>
        <v>15-64 HIV</v>
      </c>
      <c r="B160" t="s">
        <v>10</v>
      </c>
      <c r="C160">
        <f t="shared" si="17"/>
        <v>0</v>
      </c>
      <c r="D160" t="s">
        <v>12</v>
      </c>
    </row>
    <row r="161" spans="1:21" x14ac:dyDescent="0.2">
      <c r="A161" t="str">
        <f>'Population Definitions'!$A$8</f>
        <v>65+ HIV</v>
      </c>
      <c r="B161" t="s">
        <v>10</v>
      </c>
      <c r="C161">
        <f t="shared" si="17"/>
        <v>0</v>
      </c>
      <c r="D161" t="s">
        <v>12</v>
      </c>
    </row>
    <row r="163" spans="1:21" x14ac:dyDescent="0.2">
      <c r="A163" t="s">
        <v>117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</row>
    <row r="164" spans="1:21" x14ac:dyDescent="0.2">
      <c r="A164" t="str">
        <f>'Population Definitions'!$A$2</f>
        <v>0-4</v>
      </c>
      <c r="B164" t="s">
        <v>10</v>
      </c>
      <c r="C164">
        <f t="shared" ref="C164:C170" si="18">IF(SUMPRODUCT(--(E164:U164&lt;&gt;""))=0,0,"N.A.")</f>
        <v>0</v>
      </c>
      <c r="D164" t="s">
        <v>12</v>
      </c>
    </row>
    <row r="165" spans="1:21" x14ac:dyDescent="0.2">
      <c r="A165" t="str">
        <f>'Population Definitions'!$A$3</f>
        <v>5-14</v>
      </c>
      <c r="B165" t="s">
        <v>10</v>
      </c>
      <c r="C165">
        <f t="shared" si="18"/>
        <v>0</v>
      </c>
      <c r="D165" t="s">
        <v>12</v>
      </c>
    </row>
    <row r="166" spans="1:21" x14ac:dyDescent="0.2">
      <c r="A166" t="str">
        <f>'Population Definitions'!$A$4</f>
        <v>15-54</v>
      </c>
      <c r="B166" t="s">
        <v>10</v>
      </c>
      <c r="C166">
        <f t="shared" si="18"/>
        <v>0</v>
      </c>
      <c r="D166" t="s">
        <v>12</v>
      </c>
    </row>
    <row r="167" spans="1:21" x14ac:dyDescent="0.2">
      <c r="A167" t="str">
        <f>'Population Definitions'!$A$5</f>
        <v>65+</v>
      </c>
      <c r="B167" t="s">
        <v>10</v>
      </c>
      <c r="C167">
        <f t="shared" si="18"/>
        <v>0</v>
      </c>
      <c r="D167" t="s">
        <v>12</v>
      </c>
    </row>
    <row r="168" spans="1:21" x14ac:dyDescent="0.2">
      <c r="A168" t="str">
        <f>'Population Definitions'!$A$6</f>
        <v>Prisoners</v>
      </c>
      <c r="B168" t="s">
        <v>10</v>
      </c>
      <c r="C168">
        <f t="shared" si="18"/>
        <v>0</v>
      </c>
      <c r="D168" t="s">
        <v>12</v>
      </c>
    </row>
    <row r="169" spans="1:21" x14ac:dyDescent="0.2">
      <c r="A169" t="str">
        <f>'Population Definitions'!$A$7</f>
        <v>15-64 HIV</v>
      </c>
      <c r="B169" t="s">
        <v>10</v>
      </c>
      <c r="C169">
        <f t="shared" si="18"/>
        <v>0</v>
      </c>
      <c r="D169" t="s">
        <v>12</v>
      </c>
    </row>
    <row r="170" spans="1:21" x14ac:dyDescent="0.2">
      <c r="A170" t="str">
        <f>'Population Definitions'!$A$8</f>
        <v>65+ HIV</v>
      </c>
      <c r="B170" t="s">
        <v>10</v>
      </c>
      <c r="C170">
        <f t="shared" si="18"/>
        <v>0</v>
      </c>
      <c r="D170" t="s">
        <v>12</v>
      </c>
    </row>
    <row r="172" spans="1:21" x14ac:dyDescent="0.2">
      <c r="A172" t="s">
        <v>118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  <c r="U172">
        <v>2016</v>
      </c>
    </row>
    <row r="173" spans="1:21" x14ac:dyDescent="0.2">
      <c r="A173" t="str">
        <f>'Population Definitions'!$A$2</f>
        <v>0-4</v>
      </c>
      <c r="B173" t="s">
        <v>10</v>
      </c>
      <c r="C173">
        <f t="shared" ref="C173:C179" si="19">IF(SUMPRODUCT(--(E173:U173&lt;&gt;""))=0,0,"N.A.")</f>
        <v>0</v>
      </c>
      <c r="D173" t="s">
        <v>12</v>
      </c>
    </row>
    <row r="174" spans="1:21" x14ac:dyDescent="0.2">
      <c r="A174" t="str">
        <f>'Population Definitions'!$A$3</f>
        <v>5-14</v>
      </c>
      <c r="B174" t="s">
        <v>10</v>
      </c>
      <c r="C174">
        <f t="shared" si="19"/>
        <v>0</v>
      </c>
      <c r="D174" t="s">
        <v>12</v>
      </c>
    </row>
    <row r="175" spans="1:21" x14ac:dyDescent="0.2">
      <c r="A175" t="str">
        <f>'Population Definitions'!$A$4</f>
        <v>15-54</v>
      </c>
      <c r="B175" t="s">
        <v>10</v>
      </c>
      <c r="C175">
        <f t="shared" si="19"/>
        <v>0</v>
      </c>
      <c r="D175" t="s">
        <v>12</v>
      </c>
    </row>
    <row r="176" spans="1:21" x14ac:dyDescent="0.2">
      <c r="A176" t="str">
        <f>'Population Definitions'!$A$5</f>
        <v>65+</v>
      </c>
      <c r="B176" t="s">
        <v>10</v>
      </c>
      <c r="C176">
        <f t="shared" si="19"/>
        <v>0</v>
      </c>
      <c r="D176" t="s">
        <v>12</v>
      </c>
    </row>
    <row r="177" spans="1:21" x14ac:dyDescent="0.2">
      <c r="A177" t="str">
        <f>'Population Definitions'!$A$6</f>
        <v>Prisoners</v>
      </c>
      <c r="B177" t="s">
        <v>10</v>
      </c>
      <c r="C177">
        <f t="shared" si="19"/>
        <v>0</v>
      </c>
      <c r="D177" t="s">
        <v>12</v>
      </c>
    </row>
    <row r="178" spans="1:21" x14ac:dyDescent="0.2">
      <c r="A178" t="str">
        <f>'Population Definitions'!$A$7</f>
        <v>15-64 HIV</v>
      </c>
      <c r="B178" t="s">
        <v>10</v>
      </c>
      <c r="C178">
        <f t="shared" si="19"/>
        <v>0</v>
      </c>
      <c r="D178" t="s">
        <v>12</v>
      </c>
    </row>
    <row r="179" spans="1:21" x14ac:dyDescent="0.2">
      <c r="A179" t="str">
        <f>'Population Definitions'!$A$8</f>
        <v>65+ HIV</v>
      </c>
      <c r="B179" t="s">
        <v>10</v>
      </c>
      <c r="C179">
        <f t="shared" si="19"/>
        <v>0</v>
      </c>
      <c r="D179" t="s">
        <v>12</v>
      </c>
    </row>
    <row r="181" spans="1:21" x14ac:dyDescent="0.2">
      <c r="A181" t="s">
        <v>120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</row>
    <row r="182" spans="1:21" x14ac:dyDescent="0.2">
      <c r="A182" t="str">
        <f>'Population Definitions'!$A$2</f>
        <v>0-4</v>
      </c>
      <c r="B182" t="s">
        <v>10</v>
      </c>
      <c r="C182">
        <f t="shared" ref="C182:C188" si="20">IF(SUMPRODUCT(--(E182:U182&lt;&gt;""))=0,0,"N.A.")</f>
        <v>0</v>
      </c>
      <c r="D182" t="s">
        <v>12</v>
      </c>
    </row>
    <row r="183" spans="1:21" x14ac:dyDescent="0.2">
      <c r="A183" t="str">
        <f>'Population Definitions'!$A$3</f>
        <v>5-14</v>
      </c>
      <c r="B183" t="s">
        <v>10</v>
      </c>
      <c r="C183">
        <f t="shared" si="20"/>
        <v>0</v>
      </c>
      <c r="D183" t="s">
        <v>12</v>
      </c>
    </row>
    <row r="184" spans="1:21" x14ac:dyDescent="0.2">
      <c r="A184" t="str">
        <f>'Population Definitions'!$A$4</f>
        <v>15-54</v>
      </c>
      <c r="B184" t="s">
        <v>10</v>
      </c>
      <c r="C184">
        <f t="shared" si="20"/>
        <v>0</v>
      </c>
      <c r="D184" t="s">
        <v>12</v>
      </c>
    </row>
    <row r="185" spans="1:21" x14ac:dyDescent="0.2">
      <c r="A185" t="str">
        <f>'Population Definitions'!$A$5</f>
        <v>65+</v>
      </c>
      <c r="B185" t="s">
        <v>10</v>
      </c>
      <c r="C185">
        <f t="shared" si="20"/>
        <v>0</v>
      </c>
      <c r="D185" t="s">
        <v>12</v>
      </c>
    </row>
    <row r="186" spans="1:21" x14ac:dyDescent="0.2">
      <c r="A186" t="str">
        <f>'Population Definitions'!$A$6</f>
        <v>Prisoners</v>
      </c>
      <c r="B186" t="s">
        <v>10</v>
      </c>
      <c r="C186">
        <f t="shared" si="20"/>
        <v>0</v>
      </c>
      <c r="D186" t="s">
        <v>12</v>
      </c>
    </row>
    <row r="187" spans="1:21" x14ac:dyDescent="0.2">
      <c r="A187" t="str">
        <f>'Population Definitions'!$A$7</f>
        <v>15-64 HIV</v>
      </c>
      <c r="B187" t="s">
        <v>10</v>
      </c>
      <c r="C187">
        <f t="shared" si="20"/>
        <v>0</v>
      </c>
      <c r="D187" t="s">
        <v>12</v>
      </c>
    </row>
    <row r="188" spans="1:21" x14ac:dyDescent="0.2">
      <c r="A188" t="str">
        <f>'Population Definitions'!$A$8</f>
        <v>65+ HIV</v>
      </c>
      <c r="B188" t="s">
        <v>10</v>
      </c>
      <c r="C188">
        <f t="shared" si="20"/>
        <v>0</v>
      </c>
      <c r="D188" t="s">
        <v>12</v>
      </c>
    </row>
    <row r="190" spans="1:21" x14ac:dyDescent="0.2">
      <c r="A190" t="s">
        <v>121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  <c r="U190">
        <v>2016</v>
      </c>
    </row>
    <row r="191" spans="1:21" x14ac:dyDescent="0.2">
      <c r="A191" t="str">
        <f>'Population Definitions'!$A$2</f>
        <v>0-4</v>
      </c>
      <c r="B191" t="s">
        <v>10</v>
      </c>
      <c r="C191">
        <f t="shared" ref="C191:C197" si="21">IF(SUMPRODUCT(--(E191:U191&lt;&gt;""))=0,0,"N.A.")</f>
        <v>0</v>
      </c>
      <c r="D191" t="s">
        <v>12</v>
      </c>
    </row>
    <row r="192" spans="1:21" x14ac:dyDescent="0.2">
      <c r="A192" t="str">
        <f>'Population Definitions'!$A$3</f>
        <v>5-14</v>
      </c>
      <c r="B192" t="s">
        <v>10</v>
      </c>
      <c r="C192">
        <f t="shared" si="21"/>
        <v>0</v>
      </c>
      <c r="D192" t="s">
        <v>12</v>
      </c>
    </row>
    <row r="193" spans="1:21" x14ac:dyDescent="0.2">
      <c r="A193" t="str">
        <f>'Population Definitions'!$A$4</f>
        <v>15-54</v>
      </c>
      <c r="B193" t="s">
        <v>10</v>
      </c>
      <c r="C193">
        <f t="shared" si="21"/>
        <v>0</v>
      </c>
      <c r="D193" t="s">
        <v>12</v>
      </c>
    </row>
    <row r="194" spans="1:21" x14ac:dyDescent="0.2">
      <c r="A194" t="str">
        <f>'Population Definitions'!$A$5</f>
        <v>65+</v>
      </c>
      <c r="B194" t="s">
        <v>10</v>
      </c>
      <c r="C194">
        <f t="shared" si="21"/>
        <v>0</v>
      </c>
      <c r="D194" t="s">
        <v>12</v>
      </c>
    </row>
    <row r="195" spans="1:21" x14ac:dyDescent="0.2">
      <c r="A195" t="str">
        <f>'Population Definitions'!$A$6</f>
        <v>Prisoners</v>
      </c>
      <c r="B195" t="s">
        <v>10</v>
      </c>
      <c r="C195">
        <f t="shared" si="21"/>
        <v>0</v>
      </c>
      <c r="D195" t="s">
        <v>12</v>
      </c>
    </row>
    <row r="196" spans="1:21" x14ac:dyDescent="0.2">
      <c r="A196" t="str">
        <f>'Population Definitions'!$A$7</f>
        <v>15-64 HIV</v>
      </c>
      <c r="B196" t="s">
        <v>10</v>
      </c>
      <c r="C196">
        <f t="shared" si="21"/>
        <v>0</v>
      </c>
      <c r="D196" t="s">
        <v>12</v>
      </c>
    </row>
    <row r="197" spans="1:21" x14ac:dyDescent="0.2">
      <c r="A197" t="str">
        <f>'Population Definitions'!$A$8</f>
        <v>65+ HIV</v>
      </c>
      <c r="B197" t="s">
        <v>10</v>
      </c>
      <c r="C197">
        <f t="shared" si="21"/>
        <v>0</v>
      </c>
      <c r="D197" t="s">
        <v>12</v>
      </c>
    </row>
    <row r="199" spans="1:21" x14ac:dyDescent="0.2">
      <c r="A199" t="s">
        <v>122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</row>
    <row r="200" spans="1:21" x14ac:dyDescent="0.2">
      <c r="A200" t="str">
        <f>'Population Definitions'!$A$2</f>
        <v>0-4</v>
      </c>
      <c r="B200" t="s">
        <v>10</v>
      </c>
      <c r="C200">
        <f t="shared" ref="C200:C206" si="22">IF(SUMPRODUCT(--(E200:U200&lt;&gt;""))=0,0,"N.A.")</f>
        <v>0</v>
      </c>
      <c r="D200" t="s">
        <v>12</v>
      </c>
    </row>
    <row r="201" spans="1:21" x14ac:dyDescent="0.2">
      <c r="A201" t="str">
        <f>'Population Definitions'!$A$3</f>
        <v>5-14</v>
      </c>
      <c r="B201" t="s">
        <v>10</v>
      </c>
      <c r="C201">
        <f t="shared" si="22"/>
        <v>0</v>
      </c>
      <c r="D201" t="s">
        <v>12</v>
      </c>
    </row>
    <row r="202" spans="1:21" x14ac:dyDescent="0.2">
      <c r="A202" t="str">
        <f>'Population Definitions'!$A$4</f>
        <v>15-54</v>
      </c>
      <c r="B202" t="s">
        <v>10</v>
      </c>
      <c r="C202">
        <f t="shared" si="22"/>
        <v>0</v>
      </c>
      <c r="D202" t="s">
        <v>12</v>
      </c>
    </row>
    <row r="203" spans="1:21" x14ac:dyDescent="0.2">
      <c r="A203" t="str">
        <f>'Population Definitions'!$A$5</f>
        <v>65+</v>
      </c>
      <c r="B203" t="s">
        <v>10</v>
      </c>
      <c r="C203">
        <f t="shared" si="22"/>
        <v>0</v>
      </c>
      <c r="D203" t="s">
        <v>12</v>
      </c>
    </row>
    <row r="204" spans="1:21" x14ac:dyDescent="0.2">
      <c r="A204" t="str">
        <f>'Population Definitions'!$A$6</f>
        <v>Prisoners</v>
      </c>
      <c r="B204" t="s">
        <v>10</v>
      </c>
      <c r="C204">
        <f t="shared" si="22"/>
        <v>0</v>
      </c>
      <c r="D204" t="s">
        <v>12</v>
      </c>
    </row>
    <row r="205" spans="1:21" x14ac:dyDescent="0.2">
      <c r="A205" t="str">
        <f>'Population Definitions'!$A$7</f>
        <v>15-64 HIV</v>
      </c>
      <c r="B205" t="s">
        <v>10</v>
      </c>
      <c r="C205">
        <f t="shared" si="22"/>
        <v>0</v>
      </c>
      <c r="D205" t="s">
        <v>12</v>
      </c>
    </row>
    <row r="206" spans="1:21" x14ac:dyDescent="0.2">
      <c r="A206" t="str">
        <f>'Population Definitions'!$A$8</f>
        <v>65+ HIV</v>
      </c>
      <c r="B206" t="s">
        <v>10</v>
      </c>
      <c r="C206">
        <f t="shared" si="22"/>
        <v>0</v>
      </c>
      <c r="D206" t="s">
        <v>12</v>
      </c>
    </row>
    <row r="208" spans="1:21" x14ac:dyDescent="0.2">
      <c r="A208" t="s">
        <v>123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  <c r="U208">
        <v>2016</v>
      </c>
    </row>
    <row r="209" spans="1:4" x14ac:dyDescent="0.2">
      <c r="A209" t="str">
        <f>'Population Definitions'!$A$2</f>
        <v>0-4</v>
      </c>
      <c r="B209" t="s">
        <v>10</v>
      </c>
      <c r="C209">
        <f t="shared" ref="C209:C215" si="23">IF(SUMPRODUCT(--(E209:U209&lt;&gt;""))=0,0,"N.A.")</f>
        <v>0</v>
      </c>
      <c r="D209" t="s">
        <v>12</v>
      </c>
    </row>
    <row r="210" spans="1:4" x14ac:dyDescent="0.2">
      <c r="A210" t="str">
        <f>'Population Definitions'!$A$3</f>
        <v>5-14</v>
      </c>
      <c r="B210" t="s">
        <v>10</v>
      </c>
      <c r="C210">
        <f t="shared" si="23"/>
        <v>0</v>
      </c>
      <c r="D210" t="s">
        <v>12</v>
      </c>
    </row>
    <row r="211" spans="1:4" x14ac:dyDescent="0.2">
      <c r="A211" t="str">
        <f>'Population Definitions'!$A$4</f>
        <v>15-54</v>
      </c>
      <c r="B211" t="s">
        <v>10</v>
      </c>
      <c r="C211">
        <f t="shared" si="23"/>
        <v>0</v>
      </c>
      <c r="D211" t="s">
        <v>12</v>
      </c>
    </row>
    <row r="212" spans="1:4" x14ac:dyDescent="0.2">
      <c r="A212" t="str">
        <f>'Population Definitions'!$A$5</f>
        <v>65+</v>
      </c>
      <c r="B212" t="s">
        <v>10</v>
      </c>
      <c r="C212">
        <f t="shared" si="23"/>
        <v>0</v>
      </c>
      <c r="D212" t="s">
        <v>12</v>
      </c>
    </row>
    <row r="213" spans="1:4" x14ac:dyDescent="0.2">
      <c r="A213" t="str">
        <f>'Population Definitions'!$A$6</f>
        <v>Prisoners</v>
      </c>
      <c r="B213" t="s">
        <v>10</v>
      </c>
      <c r="C213">
        <f t="shared" si="23"/>
        <v>0</v>
      </c>
      <c r="D213" t="s">
        <v>12</v>
      </c>
    </row>
    <row r="214" spans="1:4" x14ac:dyDescent="0.2">
      <c r="A214" t="str">
        <f>'Population Definitions'!$A$7</f>
        <v>15-64 HIV</v>
      </c>
      <c r="B214" t="s">
        <v>10</v>
      </c>
      <c r="C214">
        <f t="shared" si="23"/>
        <v>0</v>
      </c>
      <c r="D214" t="s">
        <v>12</v>
      </c>
    </row>
    <row r="215" spans="1:4" x14ac:dyDescent="0.2">
      <c r="A215" t="str">
        <f>'Population Definitions'!$A$8</f>
        <v>65+ HIV</v>
      </c>
      <c r="B215" t="s">
        <v>10</v>
      </c>
      <c r="C215">
        <f t="shared" si="23"/>
        <v>0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70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71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72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73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74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75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  <row r="82" spans="1:21" x14ac:dyDescent="0.2">
      <c r="A82" t="s">
        <v>76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10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10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10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10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10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10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10</v>
      </c>
      <c r="C89">
        <f t="shared" si="9"/>
        <v>0</v>
      </c>
      <c r="D89" t="s">
        <v>12</v>
      </c>
    </row>
    <row r="91" spans="1:21" x14ac:dyDescent="0.2">
      <c r="A91" t="s">
        <v>77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10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10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10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10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10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10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10</v>
      </c>
      <c r="C98">
        <f t="shared" si="10"/>
        <v>0</v>
      </c>
      <c r="D98" t="s">
        <v>12</v>
      </c>
    </row>
    <row r="100" spans="1:21" x14ac:dyDescent="0.2">
      <c r="A100" t="s">
        <v>78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10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10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10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10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10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10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10</v>
      </c>
      <c r="C107">
        <f t="shared" si="11"/>
        <v>0</v>
      </c>
      <c r="D107" t="s">
        <v>12</v>
      </c>
    </row>
    <row r="109" spans="1:21" x14ac:dyDescent="0.2">
      <c r="A109" t="s">
        <v>79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IF(SUMPRODUCT(--(E110:U110&lt;&gt;""))=0,0,"N.A.")</f>
        <v>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0</v>
      </c>
      <c r="D112" t="s">
        <v>12</v>
      </c>
    </row>
    <row r="113" spans="1:21" x14ac:dyDescent="0.2">
      <c r="A113" t="str">
        <f>'Population Definitions'!$A$5</f>
        <v>65+</v>
      </c>
      <c r="B113" t="s">
        <v>10</v>
      </c>
      <c r="C113">
        <f t="shared" si="12"/>
        <v>0</v>
      </c>
      <c r="D113" t="s">
        <v>12</v>
      </c>
    </row>
    <row r="114" spans="1:21" x14ac:dyDescent="0.2">
      <c r="A114" t="str">
        <f>'Population Definitions'!$A$6</f>
        <v>Prisoners</v>
      </c>
      <c r="B114" t="s">
        <v>10</v>
      </c>
      <c r="C114">
        <f t="shared" si="12"/>
        <v>0</v>
      </c>
      <c r="D114" t="s">
        <v>12</v>
      </c>
    </row>
    <row r="115" spans="1:21" x14ac:dyDescent="0.2">
      <c r="A115" t="str">
        <f>'Population Definitions'!$A$7</f>
        <v>15-64 HIV</v>
      </c>
      <c r="B115" t="s">
        <v>10</v>
      </c>
      <c r="C115">
        <f t="shared" si="12"/>
        <v>0</v>
      </c>
      <c r="D115" t="s">
        <v>12</v>
      </c>
    </row>
    <row r="116" spans="1:21" x14ac:dyDescent="0.2">
      <c r="A116" t="str">
        <f>'Population Definitions'!$A$8</f>
        <v>65+ HIV</v>
      </c>
      <c r="B116" t="s">
        <v>10</v>
      </c>
      <c r="C116">
        <f t="shared" si="12"/>
        <v>0</v>
      </c>
      <c r="D116" t="s">
        <v>12</v>
      </c>
    </row>
    <row r="118" spans="1:21" x14ac:dyDescent="0.2">
      <c r="A118" t="s">
        <v>80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  <c r="U118">
        <v>2016</v>
      </c>
    </row>
    <row r="119" spans="1:21" x14ac:dyDescent="0.2">
      <c r="A119" t="str">
        <f>'Population Definitions'!$A$2</f>
        <v>0-4</v>
      </c>
      <c r="B119" t="s">
        <v>10</v>
      </c>
      <c r="C119">
        <f t="shared" ref="C119:C125" si="13">IF(SUMPRODUCT(--(E119:U119&lt;&gt;""))=0,0,"N.A.")</f>
        <v>0</v>
      </c>
      <c r="D119" t="s">
        <v>12</v>
      </c>
    </row>
    <row r="120" spans="1:21" x14ac:dyDescent="0.2">
      <c r="A120" t="str">
        <f>'Population Definitions'!$A$3</f>
        <v>5-14</v>
      </c>
      <c r="B120" t="s">
        <v>10</v>
      </c>
      <c r="C120">
        <f t="shared" si="13"/>
        <v>0</v>
      </c>
      <c r="D120" t="s">
        <v>12</v>
      </c>
    </row>
    <row r="121" spans="1:21" x14ac:dyDescent="0.2">
      <c r="A121" t="str">
        <f>'Population Definitions'!$A$4</f>
        <v>15-54</v>
      </c>
      <c r="B121" t="s">
        <v>10</v>
      </c>
      <c r="C121">
        <f t="shared" si="13"/>
        <v>0</v>
      </c>
      <c r="D121" t="s">
        <v>12</v>
      </c>
    </row>
    <row r="122" spans="1:21" x14ac:dyDescent="0.2">
      <c r="A122" t="str">
        <f>'Population Definitions'!$A$5</f>
        <v>65+</v>
      </c>
      <c r="B122" t="s">
        <v>10</v>
      </c>
      <c r="C122">
        <f t="shared" si="13"/>
        <v>0</v>
      </c>
      <c r="D122" t="s">
        <v>12</v>
      </c>
    </row>
    <row r="123" spans="1:21" x14ac:dyDescent="0.2">
      <c r="A123" t="str">
        <f>'Population Definitions'!$A$6</f>
        <v>Prisoners</v>
      </c>
      <c r="B123" t="s">
        <v>10</v>
      </c>
      <c r="C123">
        <f t="shared" si="13"/>
        <v>0</v>
      </c>
      <c r="D123" t="s">
        <v>12</v>
      </c>
    </row>
    <row r="124" spans="1:21" x14ac:dyDescent="0.2">
      <c r="A124" t="str">
        <f>'Population Definitions'!$A$7</f>
        <v>15-64 HIV</v>
      </c>
      <c r="B124" t="s">
        <v>10</v>
      </c>
      <c r="C124">
        <f t="shared" si="13"/>
        <v>0</v>
      </c>
      <c r="D124" t="s">
        <v>12</v>
      </c>
    </row>
    <row r="125" spans="1:21" x14ac:dyDescent="0.2">
      <c r="A125" t="str">
        <f>'Population Definitions'!$A$8</f>
        <v>65+ HIV</v>
      </c>
      <c r="B125" t="s">
        <v>10</v>
      </c>
      <c r="C125">
        <f t="shared" si="13"/>
        <v>0</v>
      </c>
      <c r="D125" t="s">
        <v>12</v>
      </c>
    </row>
    <row r="127" spans="1:21" x14ac:dyDescent="0.2">
      <c r="A127" t="s">
        <v>81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</row>
    <row r="128" spans="1:21" x14ac:dyDescent="0.2">
      <c r="A128" t="str">
        <f>'Population Definitions'!$A$2</f>
        <v>0-4</v>
      </c>
      <c r="B128" t="s">
        <v>10</v>
      </c>
      <c r="C128">
        <f t="shared" ref="C128:C134" si="14">IF(SUMPRODUCT(--(E128:U128&lt;&gt;""))=0,0,"N.A.")</f>
        <v>0</v>
      </c>
      <c r="D128" t="s">
        <v>12</v>
      </c>
    </row>
    <row r="129" spans="1:21" x14ac:dyDescent="0.2">
      <c r="A129" t="str">
        <f>'Population Definitions'!$A$3</f>
        <v>5-14</v>
      </c>
      <c r="B129" t="s">
        <v>10</v>
      </c>
      <c r="C129">
        <f t="shared" si="14"/>
        <v>0</v>
      </c>
      <c r="D129" t="s">
        <v>12</v>
      </c>
    </row>
    <row r="130" spans="1:21" x14ac:dyDescent="0.2">
      <c r="A130" t="str">
        <f>'Population Definitions'!$A$4</f>
        <v>15-54</v>
      </c>
      <c r="B130" t="s">
        <v>10</v>
      </c>
      <c r="C130">
        <f t="shared" si="14"/>
        <v>0</v>
      </c>
      <c r="D130" t="s">
        <v>12</v>
      </c>
    </row>
    <row r="131" spans="1:21" x14ac:dyDescent="0.2">
      <c r="A131" t="str">
        <f>'Population Definitions'!$A$5</f>
        <v>65+</v>
      </c>
      <c r="B131" t="s">
        <v>10</v>
      </c>
      <c r="C131">
        <f t="shared" si="14"/>
        <v>0</v>
      </c>
      <c r="D131" t="s">
        <v>12</v>
      </c>
    </row>
    <row r="132" spans="1:21" x14ac:dyDescent="0.2">
      <c r="A132" t="str">
        <f>'Population Definitions'!$A$6</f>
        <v>Prisoners</v>
      </c>
      <c r="B132" t="s">
        <v>10</v>
      </c>
      <c r="C132">
        <f t="shared" si="14"/>
        <v>0</v>
      </c>
      <c r="D132" t="s">
        <v>12</v>
      </c>
    </row>
    <row r="133" spans="1:21" x14ac:dyDescent="0.2">
      <c r="A133" t="str">
        <f>'Population Definitions'!$A$7</f>
        <v>15-64 HIV</v>
      </c>
      <c r="B133" t="s">
        <v>10</v>
      </c>
      <c r="C133">
        <f t="shared" si="14"/>
        <v>0</v>
      </c>
      <c r="D133" t="s">
        <v>12</v>
      </c>
    </row>
    <row r="134" spans="1:21" x14ac:dyDescent="0.2">
      <c r="A134" t="str">
        <f>'Population Definitions'!$A$8</f>
        <v>65+ HIV</v>
      </c>
      <c r="B134" t="s">
        <v>10</v>
      </c>
      <c r="C134">
        <f t="shared" si="14"/>
        <v>0</v>
      </c>
      <c r="D134" t="s">
        <v>12</v>
      </c>
    </row>
    <row r="136" spans="1:21" x14ac:dyDescent="0.2">
      <c r="A136" t="s">
        <v>82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</row>
    <row r="137" spans="1:21" x14ac:dyDescent="0.2">
      <c r="A137" t="str">
        <f>'Population Definitions'!$A$2</f>
        <v>0-4</v>
      </c>
      <c r="B137" t="s">
        <v>10</v>
      </c>
      <c r="C137">
        <f t="shared" ref="C137:C143" si="15">IF(SUMPRODUCT(--(E137:U137&lt;&gt;""))=0,0,"N.A.")</f>
        <v>0</v>
      </c>
      <c r="D137" t="s">
        <v>12</v>
      </c>
    </row>
    <row r="138" spans="1:21" x14ac:dyDescent="0.2">
      <c r="A138" t="str">
        <f>'Population Definitions'!$A$3</f>
        <v>5-14</v>
      </c>
      <c r="B138" t="s">
        <v>10</v>
      </c>
      <c r="C138">
        <f t="shared" si="15"/>
        <v>0</v>
      </c>
      <c r="D138" t="s">
        <v>12</v>
      </c>
    </row>
    <row r="139" spans="1:21" x14ac:dyDescent="0.2">
      <c r="A139" t="str">
        <f>'Population Definitions'!$A$4</f>
        <v>15-54</v>
      </c>
      <c r="B139" t="s">
        <v>10</v>
      </c>
      <c r="C139">
        <f t="shared" si="15"/>
        <v>0</v>
      </c>
      <c r="D139" t="s">
        <v>12</v>
      </c>
    </row>
    <row r="140" spans="1:21" x14ac:dyDescent="0.2">
      <c r="A140" t="str">
        <f>'Population Definitions'!$A$5</f>
        <v>65+</v>
      </c>
      <c r="B140" t="s">
        <v>10</v>
      </c>
      <c r="C140">
        <f t="shared" si="15"/>
        <v>0</v>
      </c>
      <c r="D140" t="s">
        <v>12</v>
      </c>
    </row>
    <row r="141" spans="1:21" x14ac:dyDescent="0.2">
      <c r="A141" t="str">
        <f>'Population Definitions'!$A$6</f>
        <v>Prisoners</v>
      </c>
      <c r="B141" t="s">
        <v>10</v>
      </c>
      <c r="C141">
        <f t="shared" si="15"/>
        <v>0</v>
      </c>
      <c r="D141" t="s">
        <v>12</v>
      </c>
    </row>
    <row r="142" spans="1:21" x14ac:dyDescent="0.2">
      <c r="A142" t="str">
        <f>'Population Definitions'!$A$7</f>
        <v>15-64 HIV</v>
      </c>
      <c r="B142" t="s">
        <v>10</v>
      </c>
      <c r="C142">
        <f t="shared" si="15"/>
        <v>0</v>
      </c>
      <c r="D142" t="s">
        <v>12</v>
      </c>
    </row>
    <row r="143" spans="1:21" x14ac:dyDescent="0.2">
      <c r="A143" t="str">
        <f>'Population Definitions'!$A$8</f>
        <v>65+ HIV</v>
      </c>
      <c r="B143" t="s">
        <v>10</v>
      </c>
      <c r="C143">
        <f t="shared" si="15"/>
        <v>0</v>
      </c>
      <c r="D143" t="s">
        <v>12</v>
      </c>
    </row>
    <row r="145" spans="1:21" x14ac:dyDescent="0.2">
      <c r="A145" t="s">
        <v>83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</row>
    <row r="146" spans="1:21" x14ac:dyDescent="0.2">
      <c r="A146" t="str">
        <f>'Population Definitions'!$A$2</f>
        <v>0-4</v>
      </c>
      <c r="B146" t="s">
        <v>10</v>
      </c>
      <c r="C146">
        <f t="shared" ref="C146:C152" si="16">IF(SUMPRODUCT(--(E146:U146&lt;&gt;""))=0,0,"N.A.")</f>
        <v>0</v>
      </c>
      <c r="D146" t="s">
        <v>12</v>
      </c>
    </row>
    <row r="147" spans="1:21" x14ac:dyDescent="0.2">
      <c r="A147" t="str">
        <f>'Population Definitions'!$A$3</f>
        <v>5-14</v>
      </c>
      <c r="B147" t="s">
        <v>10</v>
      </c>
      <c r="C147">
        <f t="shared" si="16"/>
        <v>0</v>
      </c>
      <c r="D147" t="s">
        <v>12</v>
      </c>
    </row>
    <row r="148" spans="1:21" x14ac:dyDescent="0.2">
      <c r="A148" t="str">
        <f>'Population Definitions'!$A$4</f>
        <v>15-54</v>
      </c>
      <c r="B148" t="s">
        <v>10</v>
      </c>
      <c r="C148">
        <f t="shared" si="16"/>
        <v>0</v>
      </c>
      <c r="D148" t="s">
        <v>12</v>
      </c>
    </row>
    <row r="149" spans="1:21" x14ac:dyDescent="0.2">
      <c r="A149" t="str">
        <f>'Population Definitions'!$A$5</f>
        <v>65+</v>
      </c>
      <c r="B149" t="s">
        <v>10</v>
      </c>
      <c r="C149">
        <f t="shared" si="16"/>
        <v>0</v>
      </c>
      <c r="D149" t="s">
        <v>12</v>
      </c>
    </row>
    <row r="150" spans="1:21" x14ac:dyDescent="0.2">
      <c r="A150" t="str">
        <f>'Population Definitions'!$A$6</f>
        <v>Prisoners</v>
      </c>
      <c r="B150" t="s">
        <v>10</v>
      </c>
      <c r="C150">
        <f t="shared" si="16"/>
        <v>0</v>
      </c>
      <c r="D150" t="s">
        <v>12</v>
      </c>
    </row>
    <row r="151" spans="1:21" x14ac:dyDescent="0.2">
      <c r="A151" t="str">
        <f>'Population Definitions'!$A$7</f>
        <v>15-64 HIV</v>
      </c>
      <c r="B151" t="s">
        <v>10</v>
      </c>
      <c r="C151">
        <f t="shared" si="16"/>
        <v>0</v>
      </c>
      <c r="D151" t="s">
        <v>12</v>
      </c>
    </row>
    <row r="152" spans="1:21" x14ac:dyDescent="0.2">
      <c r="A152" t="str">
        <f>'Population Definitions'!$A$8</f>
        <v>65+ HIV</v>
      </c>
      <c r="B152" t="s">
        <v>10</v>
      </c>
      <c r="C152">
        <f t="shared" si="16"/>
        <v>0</v>
      </c>
      <c r="D152" t="s">
        <v>12</v>
      </c>
    </row>
    <row r="154" spans="1:21" x14ac:dyDescent="0.2">
      <c r="A154" t="s">
        <v>94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  <c r="U154">
        <v>2016</v>
      </c>
    </row>
    <row r="155" spans="1:21" x14ac:dyDescent="0.2">
      <c r="A155" t="str">
        <f>'Population Definitions'!$A$2</f>
        <v>0-4</v>
      </c>
      <c r="B155" t="s">
        <v>10</v>
      </c>
      <c r="C155">
        <f t="shared" ref="C155:C161" si="17">IF(SUMPRODUCT(--(E155:U155&lt;&gt;""))=0,0,"N.A.")</f>
        <v>0</v>
      </c>
      <c r="D155" t="s">
        <v>12</v>
      </c>
    </row>
    <row r="156" spans="1:21" x14ac:dyDescent="0.2">
      <c r="A156" t="str">
        <f>'Population Definitions'!$A$3</f>
        <v>5-14</v>
      </c>
      <c r="B156" t="s">
        <v>10</v>
      </c>
      <c r="C156">
        <f t="shared" si="17"/>
        <v>0</v>
      </c>
      <c r="D156" t="s">
        <v>12</v>
      </c>
    </row>
    <row r="157" spans="1:21" x14ac:dyDescent="0.2">
      <c r="A157" t="str">
        <f>'Population Definitions'!$A$4</f>
        <v>15-54</v>
      </c>
      <c r="B157" t="s">
        <v>10</v>
      </c>
      <c r="C157">
        <f t="shared" si="17"/>
        <v>0</v>
      </c>
      <c r="D157" t="s">
        <v>12</v>
      </c>
    </row>
    <row r="158" spans="1:21" x14ac:dyDescent="0.2">
      <c r="A158" t="str">
        <f>'Population Definitions'!$A$5</f>
        <v>65+</v>
      </c>
      <c r="B158" t="s">
        <v>10</v>
      </c>
      <c r="C158">
        <f t="shared" si="17"/>
        <v>0</v>
      </c>
      <c r="D158" t="s">
        <v>12</v>
      </c>
    </row>
    <row r="159" spans="1:21" x14ac:dyDescent="0.2">
      <c r="A159" t="str">
        <f>'Population Definitions'!$A$6</f>
        <v>Prisoners</v>
      </c>
      <c r="B159" t="s">
        <v>10</v>
      </c>
      <c r="C159">
        <f t="shared" si="17"/>
        <v>0</v>
      </c>
      <c r="D159" t="s">
        <v>12</v>
      </c>
    </row>
    <row r="160" spans="1:21" x14ac:dyDescent="0.2">
      <c r="A160" t="str">
        <f>'Population Definitions'!$A$7</f>
        <v>15-64 HIV</v>
      </c>
      <c r="B160" t="s">
        <v>10</v>
      </c>
      <c r="C160">
        <f t="shared" si="17"/>
        <v>0</v>
      </c>
      <c r="D160" t="s">
        <v>12</v>
      </c>
    </row>
    <row r="161" spans="1:21" x14ac:dyDescent="0.2">
      <c r="A161" t="str">
        <f>'Population Definitions'!$A$8</f>
        <v>65+ HIV</v>
      </c>
      <c r="B161" t="s">
        <v>10</v>
      </c>
      <c r="C161">
        <f t="shared" si="17"/>
        <v>0</v>
      </c>
      <c r="D161" t="s">
        <v>12</v>
      </c>
    </row>
    <row r="163" spans="1:21" x14ac:dyDescent="0.2">
      <c r="A163" t="s">
        <v>99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</row>
    <row r="164" spans="1:21" x14ac:dyDescent="0.2">
      <c r="A164" t="str">
        <f>'Population Definitions'!$A$2</f>
        <v>0-4</v>
      </c>
      <c r="B164" t="s">
        <v>10</v>
      </c>
      <c r="C164">
        <f t="shared" ref="C164:C170" si="18">IF(SUMPRODUCT(--(E164:U164&lt;&gt;""))=0,0,"N.A.")</f>
        <v>0</v>
      </c>
      <c r="D164" t="s">
        <v>12</v>
      </c>
    </row>
    <row r="165" spans="1:21" x14ac:dyDescent="0.2">
      <c r="A165" t="str">
        <f>'Population Definitions'!$A$3</f>
        <v>5-14</v>
      </c>
      <c r="B165" t="s">
        <v>10</v>
      </c>
      <c r="C165">
        <f t="shared" si="18"/>
        <v>0</v>
      </c>
      <c r="D165" t="s">
        <v>12</v>
      </c>
    </row>
    <row r="166" spans="1:21" x14ac:dyDescent="0.2">
      <c r="A166" t="str">
        <f>'Population Definitions'!$A$4</f>
        <v>15-54</v>
      </c>
      <c r="B166" t="s">
        <v>10</v>
      </c>
      <c r="C166">
        <f t="shared" si="18"/>
        <v>0</v>
      </c>
      <c r="D166" t="s">
        <v>12</v>
      </c>
    </row>
    <row r="167" spans="1:21" x14ac:dyDescent="0.2">
      <c r="A167" t="str">
        <f>'Population Definitions'!$A$5</f>
        <v>65+</v>
      </c>
      <c r="B167" t="s">
        <v>10</v>
      </c>
      <c r="C167">
        <f t="shared" si="18"/>
        <v>0</v>
      </c>
      <c r="D167" t="s">
        <v>12</v>
      </c>
    </row>
    <row r="168" spans="1:21" x14ac:dyDescent="0.2">
      <c r="A168" t="str">
        <f>'Population Definitions'!$A$6</f>
        <v>Prisoners</v>
      </c>
      <c r="B168" t="s">
        <v>10</v>
      </c>
      <c r="C168">
        <f t="shared" si="18"/>
        <v>0</v>
      </c>
      <c r="D168" t="s">
        <v>12</v>
      </c>
    </row>
    <row r="169" spans="1:21" x14ac:dyDescent="0.2">
      <c r="A169" t="str">
        <f>'Population Definitions'!$A$7</f>
        <v>15-64 HIV</v>
      </c>
      <c r="B169" t="s">
        <v>10</v>
      </c>
      <c r="C169">
        <f t="shared" si="18"/>
        <v>0</v>
      </c>
      <c r="D169" t="s">
        <v>12</v>
      </c>
    </row>
    <row r="170" spans="1:21" x14ac:dyDescent="0.2">
      <c r="A170" t="str">
        <f>'Population Definitions'!$A$8</f>
        <v>65+ HIV</v>
      </c>
      <c r="B170" t="s">
        <v>10</v>
      </c>
      <c r="C170">
        <f t="shared" si="18"/>
        <v>0</v>
      </c>
      <c r="D170" t="s">
        <v>12</v>
      </c>
    </row>
    <row r="172" spans="1:21" x14ac:dyDescent="0.2">
      <c r="A172" t="s">
        <v>114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  <c r="U172">
        <v>2016</v>
      </c>
    </row>
    <row r="173" spans="1:21" x14ac:dyDescent="0.2">
      <c r="A173" t="str">
        <f>'Population Definitions'!$A$2</f>
        <v>0-4</v>
      </c>
      <c r="B173" t="s">
        <v>10</v>
      </c>
      <c r="C173">
        <f t="shared" ref="C173:C179" si="19">IF(SUMPRODUCT(--(E173:U173&lt;&gt;""))=0,0,"N.A.")</f>
        <v>0</v>
      </c>
      <c r="D173" t="s">
        <v>12</v>
      </c>
    </row>
    <row r="174" spans="1:21" x14ac:dyDescent="0.2">
      <c r="A174" t="str">
        <f>'Population Definitions'!$A$3</f>
        <v>5-14</v>
      </c>
      <c r="B174" t="s">
        <v>10</v>
      </c>
      <c r="C174">
        <f t="shared" si="19"/>
        <v>0</v>
      </c>
      <c r="D174" t="s">
        <v>12</v>
      </c>
    </row>
    <row r="175" spans="1:21" x14ac:dyDescent="0.2">
      <c r="A175" t="str">
        <f>'Population Definitions'!$A$4</f>
        <v>15-54</v>
      </c>
      <c r="B175" t="s">
        <v>10</v>
      </c>
      <c r="C175">
        <f t="shared" si="19"/>
        <v>0</v>
      </c>
      <c r="D175" t="s">
        <v>12</v>
      </c>
    </row>
    <row r="176" spans="1:21" x14ac:dyDescent="0.2">
      <c r="A176" t="str">
        <f>'Population Definitions'!$A$5</f>
        <v>65+</v>
      </c>
      <c r="B176" t="s">
        <v>10</v>
      </c>
      <c r="C176">
        <f t="shared" si="19"/>
        <v>0</v>
      </c>
      <c r="D176" t="s">
        <v>12</v>
      </c>
    </row>
    <row r="177" spans="1:21" x14ac:dyDescent="0.2">
      <c r="A177" t="str">
        <f>'Population Definitions'!$A$6</f>
        <v>Prisoners</v>
      </c>
      <c r="B177" t="s">
        <v>10</v>
      </c>
      <c r="C177">
        <f t="shared" si="19"/>
        <v>0</v>
      </c>
      <c r="D177" t="s">
        <v>12</v>
      </c>
    </row>
    <row r="178" spans="1:21" x14ac:dyDescent="0.2">
      <c r="A178" t="str">
        <f>'Population Definitions'!$A$7</f>
        <v>15-64 HIV</v>
      </c>
      <c r="B178" t="s">
        <v>10</v>
      </c>
      <c r="C178">
        <f t="shared" si="19"/>
        <v>0</v>
      </c>
      <c r="D178" t="s">
        <v>12</v>
      </c>
    </row>
    <row r="179" spans="1:21" x14ac:dyDescent="0.2">
      <c r="A179" t="str">
        <f>'Population Definitions'!$A$8</f>
        <v>65+ HIV</v>
      </c>
      <c r="B179" t="s">
        <v>10</v>
      </c>
      <c r="C179">
        <f t="shared" si="19"/>
        <v>0</v>
      </c>
      <c r="D179" t="s">
        <v>12</v>
      </c>
    </row>
    <row r="181" spans="1:21" x14ac:dyDescent="0.2">
      <c r="A181" t="s">
        <v>119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</row>
    <row r="182" spans="1:21" x14ac:dyDescent="0.2">
      <c r="A182" t="str">
        <f>'Population Definitions'!$A$2</f>
        <v>0-4</v>
      </c>
      <c r="B182" t="s">
        <v>10</v>
      </c>
      <c r="C182">
        <f t="shared" ref="C182:C188" si="20">IF(SUMPRODUCT(--(E182:U182&lt;&gt;""))=0,0,"N.A.")</f>
        <v>0</v>
      </c>
      <c r="D182" t="s">
        <v>12</v>
      </c>
    </row>
    <row r="183" spans="1:21" x14ac:dyDescent="0.2">
      <c r="A183" t="str">
        <f>'Population Definitions'!$A$3</f>
        <v>5-14</v>
      </c>
      <c r="B183" t="s">
        <v>10</v>
      </c>
      <c r="C183">
        <f t="shared" si="20"/>
        <v>0</v>
      </c>
      <c r="D183" t="s">
        <v>12</v>
      </c>
    </row>
    <row r="184" spans="1:21" x14ac:dyDescent="0.2">
      <c r="A184" t="str">
        <f>'Population Definitions'!$A$4</f>
        <v>15-54</v>
      </c>
      <c r="B184" t="s">
        <v>10</v>
      </c>
      <c r="C184">
        <f t="shared" si="20"/>
        <v>0</v>
      </c>
      <c r="D184" t="s">
        <v>12</v>
      </c>
    </row>
    <row r="185" spans="1:21" x14ac:dyDescent="0.2">
      <c r="A185" t="str">
        <f>'Population Definitions'!$A$5</f>
        <v>65+</v>
      </c>
      <c r="B185" t="s">
        <v>10</v>
      </c>
      <c r="C185">
        <f t="shared" si="20"/>
        <v>0</v>
      </c>
      <c r="D185" t="s">
        <v>12</v>
      </c>
    </row>
    <row r="186" spans="1:21" x14ac:dyDescent="0.2">
      <c r="A186" t="str">
        <f>'Population Definitions'!$A$6</f>
        <v>Prisoners</v>
      </c>
      <c r="B186" t="s">
        <v>10</v>
      </c>
      <c r="C186">
        <f t="shared" si="20"/>
        <v>0</v>
      </c>
      <c r="D186" t="s">
        <v>12</v>
      </c>
    </row>
    <row r="187" spans="1:21" x14ac:dyDescent="0.2">
      <c r="A187" t="str">
        <f>'Population Definitions'!$A$7</f>
        <v>15-64 HIV</v>
      </c>
      <c r="B187" t="s">
        <v>10</v>
      </c>
      <c r="C187">
        <f t="shared" si="20"/>
        <v>0</v>
      </c>
      <c r="D187" t="s">
        <v>12</v>
      </c>
    </row>
    <row r="188" spans="1:21" x14ac:dyDescent="0.2">
      <c r="A188" t="str">
        <f>'Population Definitions'!$A$8</f>
        <v>65+ HIV</v>
      </c>
      <c r="B188" t="s">
        <v>10</v>
      </c>
      <c r="C188">
        <f t="shared" si="20"/>
        <v>0</v>
      </c>
      <c r="D188" t="s">
        <v>12</v>
      </c>
    </row>
    <row r="190" spans="1:21" x14ac:dyDescent="0.2">
      <c r="A190" t="s">
        <v>127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  <c r="U190">
        <v>2016</v>
      </c>
    </row>
    <row r="191" spans="1:21" x14ac:dyDescent="0.2">
      <c r="A191" t="str">
        <f>'Population Definitions'!$A$2</f>
        <v>0-4</v>
      </c>
      <c r="B191" t="s">
        <v>10</v>
      </c>
      <c r="C191">
        <f t="shared" ref="C191:C197" si="21">IF(SUMPRODUCT(--(E191:U191&lt;&gt;""))=0,0,"N.A.")</f>
        <v>0</v>
      </c>
      <c r="D191" t="s">
        <v>12</v>
      </c>
    </row>
    <row r="192" spans="1:21" x14ac:dyDescent="0.2">
      <c r="A192" t="str">
        <f>'Population Definitions'!$A$3</f>
        <v>5-14</v>
      </c>
      <c r="B192" t="s">
        <v>10</v>
      </c>
      <c r="C192">
        <f t="shared" si="21"/>
        <v>0</v>
      </c>
      <c r="D192" t="s">
        <v>12</v>
      </c>
    </row>
    <row r="193" spans="1:21" x14ac:dyDescent="0.2">
      <c r="A193" t="str">
        <f>'Population Definitions'!$A$4</f>
        <v>15-54</v>
      </c>
      <c r="B193" t="s">
        <v>10</v>
      </c>
      <c r="C193">
        <f t="shared" si="21"/>
        <v>0</v>
      </c>
      <c r="D193" t="s">
        <v>12</v>
      </c>
    </row>
    <row r="194" spans="1:21" x14ac:dyDescent="0.2">
      <c r="A194" t="str">
        <f>'Population Definitions'!$A$5</f>
        <v>65+</v>
      </c>
      <c r="B194" t="s">
        <v>10</v>
      </c>
      <c r="C194">
        <f t="shared" si="21"/>
        <v>0</v>
      </c>
      <c r="D194" t="s">
        <v>12</v>
      </c>
    </row>
    <row r="195" spans="1:21" x14ac:dyDescent="0.2">
      <c r="A195" t="str">
        <f>'Population Definitions'!$A$6</f>
        <v>Prisoners</v>
      </c>
      <c r="B195" t="s">
        <v>10</v>
      </c>
      <c r="C195">
        <f t="shared" si="21"/>
        <v>0</v>
      </c>
      <c r="D195" t="s">
        <v>12</v>
      </c>
    </row>
    <row r="196" spans="1:21" x14ac:dyDescent="0.2">
      <c r="A196" t="str">
        <f>'Population Definitions'!$A$7</f>
        <v>15-64 HIV</v>
      </c>
      <c r="B196" t="s">
        <v>10</v>
      </c>
      <c r="C196">
        <f t="shared" si="21"/>
        <v>0</v>
      </c>
      <c r="D196" t="s">
        <v>12</v>
      </c>
    </row>
    <row r="197" spans="1:21" x14ac:dyDescent="0.2">
      <c r="A197" t="str">
        <f>'Population Definitions'!$A$8</f>
        <v>65+ HIV</v>
      </c>
      <c r="B197" t="s">
        <v>10</v>
      </c>
      <c r="C197">
        <f t="shared" si="21"/>
        <v>0</v>
      </c>
      <c r="D197" t="s">
        <v>12</v>
      </c>
    </row>
    <row r="199" spans="1:21" x14ac:dyDescent="0.2">
      <c r="A199" t="s">
        <v>128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</row>
    <row r="200" spans="1:21" x14ac:dyDescent="0.2">
      <c r="A200" t="str">
        <f>'Population Definitions'!$A$2</f>
        <v>0-4</v>
      </c>
      <c r="B200" t="s">
        <v>10</v>
      </c>
      <c r="C200">
        <f t="shared" ref="C200:C206" si="22">IF(SUMPRODUCT(--(E200:U200&lt;&gt;""))=0,0,"N.A.")</f>
        <v>0</v>
      </c>
      <c r="D200" t="s">
        <v>12</v>
      </c>
    </row>
    <row r="201" spans="1:21" x14ac:dyDescent="0.2">
      <c r="A201" t="str">
        <f>'Population Definitions'!$A$3</f>
        <v>5-14</v>
      </c>
      <c r="B201" t="s">
        <v>10</v>
      </c>
      <c r="C201">
        <f t="shared" si="22"/>
        <v>0</v>
      </c>
      <c r="D201" t="s">
        <v>12</v>
      </c>
    </row>
    <row r="202" spans="1:21" x14ac:dyDescent="0.2">
      <c r="A202" t="str">
        <f>'Population Definitions'!$A$4</f>
        <v>15-54</v>
      </c>
      <c r="B202" t="s">
        <v>10</v>
      </c>
      <c r="C202">
        <f t="shared" si="22"/>
        <v>0</v>
      </c>
      <c r="D202" t="s">
        <v>12</v>
      </c>
    </row>
    <row r="203" spans="1:21" x14ac:dyDescent="0.2">
      <c r="A203" t="str">
        <f>'Population Definitions'!$A$5</f>
        <v>65+</v>
      </c>
      <c r="B203" t="s">
        <v>10</v>
      </c>
      <c r="C203">
        <f t="shared" si="22"/>
        <v>0</v>
      </c>
      <c r="D203" t="s">
        <v>12</v>
      </c>
    </row>
    <row r="204" spans="1:21" x14ac:dyDescent="0.2">
      <c r="A204" t="str">
        <f>'Population Definitions'!$A$6</f>
        <v>Prisoners</v>
      </c>
      <c r="B204" t="s">
        <v>10</v>
      </c>
      <c r="C204">
        <f t="shared" si="22"/>
        <v>0</v>
      </c>
      <c r="D204" t="s">
        <v>12</v>
      </c>
    </row>
    <row r="205" spans="1:21" x14ac:dyDescent="0.2">
      <c r="A205" t="str">
        <f>'Population Definitions'!$A$7</f>
        <v>15-64 HIV</v>
      </c>
      <c r="B205" t="s">
        <v>10</v>
      </c>
      <c r="C205">
        <f t="shared" si="22"/>
        <v>0</v>
      </c>
      <c r="D205" t="s">
        <v>12</v>
      </c>
    </row>
    <row r="206" spans="1:21" x14ac:dyDescent="0.2">
      <c r="A206" t="str">
        <f>'Population Definitions'!$A$8</f>
        <v>65+ HIV</v>
      </c>
      <c r="B206" t="s">
        <v>10</v>
      </c>
      <c r="C206">
        <f t="shared" si="22"/>
        <v>0</v>
      </c>
      <c r="D206" t="s">
        <v>12</v>
      </c>
    </row>
    <row r="208" spans="1:21" x14ac:dyDescent="0.2">
      <c r="A208" t="s">
        <v>129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  <c r="U208">
        <v>2016</v>
      </c>
    </row>
    <row r="209" spans="1:21" x14ac:dyDescent="0.2">
      <c r="A209" t="str">
        <f>'Population Definitions'!$A$2</f>
        <v>0-4</v>
      </c>
      <c r="B209" t="s">
        <v>10</v>
      </c>
      <c r="C209">
        <f t="shared" ref="C209:C215" si="23">IF(SUMPRODUCT(--(E209:U209&lt;&gt;""))=0,0,"N.A.")</f>
        <v>0</v>
      </c>
      <c r="D209" t="s">
        <v>12</v>
      </c>
    </row>
    <row r="210" spans="1:21" x14ac:dyDescent="0.2">
      <c r="A210" t="str">
        <f>'Population Definitions'!$A$3</f>
        <v>5-14</v>
      </c>
      <c r="B210" t="s">
        <v>10</v>
      </c>
      <c r="C210">
        <f t="shared" si="23"/>
        <v>0</v>
      </c>
      <c r="D210" t="s">
        <v>12</v>
      </c>
    </row>
    <row r="211" spans="1:21" x14ac:dyDescent="0.2">
      <c r="A211" t="str">
        <f>'Population Definitions'!$A$4</f>
        <v>15-54</v>
      </c>
      <c r="B211" t="s">
        <v>10</v>
      </c>
      <c r="C211">
        <f t="shared" si="23"/>
        <v>0</v>
      </c>
      <c r="D211" t="s">
        <v>12</v>
      </c>
    </row>
    <row r="212" spans="1:21" x14ac:dyDescent="0.2">
      <c r="A212" t="str">
        <f>'Population Definitions'!$A$5</f>
        <v>65+</v>
      </c>
      <c r="B212" t="s">
        <v>10</v>
      </c>
      <c r="C212">
        <f t="shared" si="23"/>
        <v>0</v>
      </c>
      <c r="D212" t="s">
        <v>12</v>
      </c>
    </row>
    <row r="213" spans="1:21" x14ac:dyDescent="0.2">
      <c r="A213" t="str">
        <f>'Population Definitions'!$A$6</f>
        <v>Prisoners</v>
      </c>
      <c r="B213" t="s">
        <v>10</v>
      </c>
      <c r="C213">
        <f t="shared" si="23"/>
        <v>0</v>
      </c>
      <c r="D213" t="s">
        <v>12</v>
      </c>
    </row>
    <row r="214" spans="1:21" x14ac:dyDescent="0.2">
      <c r="A214" t="str">
        <f>'Population Definitions'!$A$7</f>
        <v>15-64 HIV</v>
      </c>
      <c r="B214" t="s">
        <v>10</v>
      </c>
      <c r="C214">
        <f t="shared" si="23"/>
        <v>0</v>
      </c>
      <c r="D214" t="s">
        <v>12</v>
      </c>
    </row>
    <row r="215" spans="1:21" x14ac:dyDescent="0.2">
      <c r="A215" t="str">
        <f>'Population Definitions'!$A$8</f>
        <v>65+ HIV</v>
      </c>
      <c r="B215" t="s">
        <v>10</v>
      </c>
      <c r="C215">
        <f t="shared" si="23"/>
        <v>0</v>
      </c>
      <c r="D215" t="s">
        <v>12</v>
      </c>
    </row>
    <row r="217" spans="1:21" x14ac:dyDescent="0.2">
      <c r="A217" t="s">
        <v>130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</row>
    <row r="218" spans="1:21" x14ac:dyDescent="0.2">
      <c r="A218" t="str">
        <f>'Population Definitions'!$A$2</f>
        <v>0-4</v>
      </c>
      <c r="B218" t="s">
        <v>10</v>
      </c>
      <c r="C218">
        <f t="shared" ref="C218:C224" si="24">IF(SUMPRODUCT(--(E218:U218&lt;&gt;""))=0,0,"N.A.")</f>
        <v>0</v>
      </c>
      <c r="D218" t="s">
        <v>12</v>
      </c>
    </row>
    <row r="219" spans="1:21" x14ac:dyDescent="0.2">
      <c r="A219" t="str">
        <f>'Population Definitions'!$A$3</f>
        <v>5-14</v>
      </c>
      <c r="B219" t="s">
        <v>10</v>
      </c>
      <c r="C219">
        <f t="shared" si="24"/>
        <v>0</v>
      </c>
      <c r="D219" t="s">
        <v>12</v>
      </c>
    </row>
    <row r="220" spans="1:21" x14ac:dyDescent="0.2">
      <c r="A220" t="str">
        <f>'Population Definitions'!$A$4</f>
        <v>15-54</v>
      </c>
      <c r="B220" t="s">
        <v>10</v>
      </c>
      <c r="C220">
        <f t="shared" si="24"/>
        <v>0</v>
      </c>
      <c r="D220" t="s">
        <v>12</v>
      </c>
    </row>
    <row r="221" spans="1:21" x14ac:dyDescent="0.2">
      <c r="A221" t="str">
        <f>'Population Definitions'!$A$5</f>
        <v>65+</v>
      </c>
      <c r="B221" t="s">
        <v>10</v>
      </c>
      <c r="C221">
        <f t="shared" si="24"/>
        <v>0</v>
      </c>
      <c r="D221" t="s">
        <v>12</v>
      </c>
    </row>
    <row r="222" spans="1:21" x14ac:dyDescent="0.2">
      <c r="A222" t="str">
        <f>'Population Definitions'!$A$6</f>
        <v>Prisoners</v>
      </c>
      <c r="B222" t="s">
        <v>10</v>
      </c>
      <c r="C222">
        <f t="shared" si="24"/>
        <v>0</v>
      </c>
      <c r="D222" t="s">
        <v>12</v>
      </c>
    </row>
    <row r="223" spans="1:21" x14ac:dyDescent="0.2">
      <c r="A223" t="str">
        <f>'Population Definitions'!$A$7</f>
        <v>15-64 HIV</v>
      </c>
      <c r="B223" t="s">
        <v>10</v>
      </c>
      <c r="C223">
        <f t="shared" si="24"/>
        <v>0</v>
      </c>
      <c r="D223" t="s">
        <v>12</v>
      </c>
    </row>
    <row r="224" spans="1:21" x14ac:dyDescent="0.2">
      <c r="A224" t="str">
        <f>'Population Definitions'!$A$8</f>
        <v>65+ HIV</v>
      </c>
      <c r="B224" t="s">
        <v>10</v>
      </c>
      <c r="C224">
        <f t="shared" si="24"/>
        <v>0</v>
      </c>
      <c r="D224" t="s">
        <v>12</v>
      </c>
    </row>
    <row r="226" spans="1:21" x14ac:dyDescent="0.2">
      <c r="A226" t="s">
        <v>131</v>
      </c>
      <c r="B226" t="s">
        <v>8</v>
      </c>
      <c r="C226" t="s">
        <v>9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  <c r="U226">
        <v>2016</v>
      </c>
    </row>
    <row r="227" spans="1:21" x14ac:dyDescent="0.2">
      <c r="A227" t="str">
        <f>'Population Definitions'!$A$2</f>
        <v>0-4</v>
      </c>
      <c r="B227" t="s">
        <v>10</v>
      </c>
      <c r="C227">
        <f t="shared" ref="C227:C233" si="25">IF(SUMPRODUCT(--(E227:U227&lt;&gt;""))=0,0,"N.A.")</f>
        <v>0</v>
      </c>
      <c r="D227" t="s">
        <v>12</v>
      </c>
    </row>
    <row r="228" spans="1:21" x14ac:dyDescent="0.2">
      <c r="A228" t="str">
        <f>'Population Definitions'!$A$3</f>
        <v>5-14</v>
      </c>
      <c r="B228" t="s">
        <v>10</v>
      </c>
      <c r="C228">
        <f t="shared" si="25"/>
        <v>0</v>
      </c>
      <c r="D228" t="s">
        <v>12</v>
      </c>
    </row>
    <row r="229" spans="1:21" x14ac:dyDescent="0.2">
      <c r="A229" t="str">
        <f>'Population Definitions'!$A$4</f>
        <v>15-54</v>
      </c>
      <c r="B229" t="s">
        <v>10</v>
      </c>
      <c r="C229">
        <f t="shared" si="25"/>
        <v>0</v>
      </c>
      <c r="D229" t="s">
        <v>12</v>
      </c>
    </row>
    <row r="230" spans="1:21" x14ac:dyDescent="0.2">
      <c r="A230" t="str">
        <f>'Population Definitions'!$A$5</f>
        <v>65+</v>
      </c>
      <c r="B230" t="s">
        <v>10</v>
      </c>
      <c r="C230">
        <f t="shared" si="25"/>
        <v>0</v>
      </c>
      <c r="D230" t="s">
        <v>12</v>
      </c>
    </row>
    <row r="231" spans="1:21" x14ac:dyDescent="0.2">
      <c r="A231" t="str">
        <f>'Population Definitions'!$A$6</f>
        <v>Prisoners</v>
      </c>
      <c r="B231" t="s">
        <v>10</v>
      </c>
      <c r="C231">
        <f t="shared" si="25"/>
        <v>0</v>
      </c>
      <c r="D231" t="s">
        <v>12</v>
      </c>
    </row>
    <row r="232" spans="1:21" x14ac:dyDescent="0.2">
      <c r="A232" t="str">
        <f>'Population Definitions'!$A$7</f>
        <v>15-64 HIV</v>
      </c>
      <c r="B232" t="s">
        <v>10</v>
      </c>
      <c r="C232">
        <f t="shared" si="25"/>
        <v>0</v>
      </c>
      <c r="D232" t="s">
        <v>12</v>
      </c>
    </row>
    <row r="233" spans="1:21" x14ac:dyDescent="0.2">
      <c r="A233" t="str">
        <f>'Population Definitions'!$A$8</f>
        <v>65+ HIV</v>
      </c>
      <c r="B233" t="s">
        <v>10</v>
      </c>
      <c r="C233">
        <f t="shared" si="25"/>
        <v>0</v>
      </c>
      <c r="D233" t="s">
        <v>12</v>
      </c>
    </row>
    <row r="235" spans="1:21" x14ac:dyDescent="0.2">
      <c r="A235" t="s">
        <v>132</v>
      </c>
      <c r="B235" t="s">
        <v>8</v>
      </c>
      <c r="C235" t="s">
        <v>9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</row>
    <row r="236" spans="1:21" x14ac:dyDescent="0.2">
      <c r="A236" t="str">
        <f>'Population Definitions'!$A$2</f>
        <v>0-4</v>
      </c>
      <c r="B236" t="s">
        <v>10</v>
      </c>
      <c r="C236">
        <f t="shared" ref="C236:C242" si="26">IF(SUMPRODUCT(--(E236:U236&lt;&gt;""))=0,0,"N.A.")</f>
        <v>0</v>
      </c>
      <c r="D236" t="s">
        <v>12</v>
      </c>
    </row>
    <row r="237" spans="1:21" x14ac:dyDescent="0.2">
      <c r="A237" t="str">
        <f>'Population Definitions'!$A$3</f>
        <v>5-14</v>
      </c>
      <c r="B237" t="s">
        <v>10</v>
      </c>
      <c r="C237">
        <f t="shared" si="26"/>
        <v>0</v>
      </c>
      <c r="D237" t="s">
        <v>12</v>
      </c>
    </row>
    <row r="238" spans="1:21" x14ac:dyDescent="0.2">
      <c r="A238" t="str">
        <f>'Population Definitions'!$A$4</f>
        <v>15-54</v>
      </c>
      <c r="B238" t="s">
        <v>10</v>
      </c>
      <c r="C238">
        <f t="shared" si="26"/>
        <v>0</v>
      </c>
      <c r="D238" t="s">
        <v>12</v>
      </c>
    </row>
    <row r="239" spans="1:21" x14ac:dyDescent="0.2">
      <c r="A239" t="str">
        <f>'Population Definitions'!$A$5</f>
        <v>65+</v>
      </c>
      <c r="B239" t="s">
        <v>10</v>
      </c>
      <c r="C239">
        <f t="shared" si="26"/>
        <v>0</v>
      </c>
      <c r="D239" t="s">
        <v>12</v>
      </c>
    </row>
    <row r="240" spans="1:21" x14ac:dyDescent="0.2">
      <c r="A240" t="str">
        <f>'Population Definitions'!$A$6</f>
        <v>Prisoners</v>
      </c>
      <c r="B240" t="s">
        <v>10</v>
      </c>
      <c r="C240">
        <f t="shared" si="26"/>
        <v>0</v>
      </c>
      <c r="D240" t="s">
        <v>12</v>
      </c>
    </row>
    <row r="241" spans="1:4" x14ac:dyDescent="0.2">
      <c r="A241" t="str">
        <f>'Population Definitions'!$A$7</f>
        <v>15-64 HIV</v>
      </c>
      <c r="B241" t="s">
        <v>10</v>
      </c>
      <c r="C241">
        <f t="shared" si="26"/>
        <v>0</v>
      </c>
      <c r="D241" t="s">
        <v>12</v>
      </c>
    </row>
    <row r="242" spans="1:4" x14ac:dyDescent="0.2">
      <c r="A242" t="str">
        <f>'Population Definitions'!$A$8</f>
        <v>65+ HIV</v>
      </c>
      <c r="B242" t="s">
        <v>10</v>
      </c>
      <c r="C242">
        <f t="shared" si="26"/>
        <v>0</v>
      </c>
      <c r="D242" t="s">
        <v>12</v>
      </c>
    </row>
  </sheetData>
  <dataValidations count="189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28">
      <formula1>"Fraction,Number"</formula1>
    </dataValidation>
    <dataValidation type="list" showInputMessage="1" showErrorMessage="1" sqref="B229">
      <formula1>"Fraction,Number"</formula1>
    </dataValidation>
    <dataValidation type="list" showInputMessage="1" showErrorMessage="1" sqref="B230">
      <formula1>"Fraction,Number"</formula1>
    </dataValidation>
    <dataValidation type="list" showInputMessage="1" showErrorMessage="1" sqref="B231">
      <formula1>"Fraction,Number"</formula1>
    </dataValidation>
    <dataValidation type="list" showInputMessage="1" showErrorMessage="1" sqref="B232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6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38">
      <formula1>"Fraction,Number"</formula1>
    </dataValidation>
    <dataValidation type="list" showInputMessage="1" showErrorMessage="1" sqref="B239">
      <formula1>"Fraction,Number"</formula1>
    </dataValidation>
    <dataValidation type="list" showInputMessage="1" showErrorMessage="1" sqref="B240">
      <formula1>"Fraction,Number"</formula1>
    </dataValidation>
    <dataValidation type="list" showInputMessage="1" showErrorMessage="1" sqref="B241">
      <formula1>"Fraction,Number"</formula1>
    </dataValidation>
    <dataValidation type="list" showInputMessage="1" showErrorMessage="1" sqref="B242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63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64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65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67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68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69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104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105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106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107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84</v>
      </c>
      <c r="C29">
        <f t="shared" ref="C29:C35" si="3">IF(SUMPRODUCT(--(E29:U29&lt;&gt;""))=0,3,"N.A.")</f>
        <v>3</v>
      </c>
      <c r="D29" t="s">
        <v>12</v>
      </c>
    </row>
    <row r="30" spans="1:21" x14ac:dyDescent="0.2">
      <c r="A30" t="str">
        <f>'Population Definitions'!$A$3</f>
        <v>5-14</v>
      </c>
      <c r="B30" t="s">
        <v>84</v>
      </c>
      <c r="C30">
        <f t="shared" si="3"/>
        <v>3</v>
      </c>
      <c r="D30" t="s">
        <v>12</v>
      </c>
    </row>
    <row r="31" spans="1:21" x14ac:dyDescent="0.2">
      <c r="A31" t="str">
        <f>'Population Definitions'!$A$4</f>
        <v>15-54</v>
      </c>
      <c r="B31" t="s">
        <v>84</v>
      </c>
      <c r="C31">
        <f t="shared" si="3"/>
        <v>3</v>
      </c>
      <c r="D31" t="s">
        <v>12</v>
      </c>
    </row>
    <row r="32" spans="1:21" x14ac:dyDescent="0.2">
      <c r="A32" t="str">
        <f>'Population Definitions'!$A$5</f>
        <v>65+</v>
      </c>
      <c r="B32" t="s">
        <v>84</v>
      </c>
      <c r="C32">
        <f t="shared" si="3"/>
        <v>3</v>
      </c>
      <c r="D32" t="s">
        <v>12</v>
      </c>
    </row>
    <row r="33" spans="1:21" x14ac:dyDescent="0.2">
      <c r="A33" t="str">
        <f>'Population Definitions'!$A$6</f>
        <v>Prisoners</v>
      </c>
      <c r="B33" t="s">
        <v>84</v>
      </c>
      <c r="C33">
        <f t="shared" si="3"/>
        <v>3</v>
      </c>
      <c r="D33" t="s">
        <v>12</v>
      </c>
    </row>
    <row r="34" spans="1:21" x14ac:dyDescent="0.2">
      <c r="A34" t="str">
        <f>'Population Definitions'!$A$7</f>
        <v>15-64 HIV</v>
      </c>
      <c r="B34" t="s">
        <v>84</v>
      </c>
      <c r="C34">
        <f t="shared" si="3"/>
        <v>3</v>
      </c>
      <c r="D34" t="s">
        <v>12</v>
      </c>
    </row>
    <row r="35" spans="1:21" x14ac:dyDescent="0.2">
      <c r="A35" t="str">
        <f>'Population Definitions'!$A$8</f>
        <v>65+ HIV</v>
      </c>
      <c r="B35" t="s">
        <v>84</v>
      </c>
      <c r="C35">
        <f t="shared" si="3"/>
        <v>3</v>
      </c>
      <c r="D35" t="s">
        <v>12</v>
      </c>
    </row>
    <row r="37" spans="1:21" x14ac:dyDescent="0.2">
      <c r="A37" t="s">
        <v>108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84</v>
      </c>
      <c r="C38">
        <f t="shared" ref="C38:C44" si="4">IF(SUMPRODUCT(--(E38:U38&lt;&gt;""))=0,2,"N.A.")</f>
        <v>2</v>
      </c>
      <c r="D38" t="s">
        <v>12</v>
      </c>
    </row>
    <row r="39" spans="1:21" x14ac:dyDescent="0.2">
      <c r="A39" t="str">
        <f>'Population Definitions'!$A$3</f>
        <v>5-14</v>
      </c>
      <c r="B39" t="s">
        <v>84</v>
      </c>
      <c r="C39">
        <f t="shared" si="4"/>
        <v>2</v>
      </c>
      <c r="D39" t="s">
        <v>12</v>
      </c>
    </row>
    <row r="40" spans="1:21" x14ac:dyDescent="0.2">
      <c r="A40" t="str">
        <f>'Population Definitions'!$A$4</f>
        <v>15-54</v>
      </c>
      <c r="B40" t="s">
        <v>84</v>
      </c>
      <c r="C40">
        <f t="shared" si="4"/>
        <v>2</v>
      </c>
      <c r="D40" t="s">
        <v>12</v>
      </c>
    </row>
    <row r="41" spans="1:21" x14ac:dyDescent="0.2">
      <c r="A41" t="str">
        <f>'Population Definitions'!$A$5</f>
        <v>65+</v>
      </c>
      <c r="B41" t="s">
        <v>84</v>
      </c>
      <c r="C41">
        <f t="shared" si="4"/>
        <v>2</v>
      </c>
      <c r="D41" t="s">
        <v>12</v>
      </c>
    </row>
    <row r="42" spans="1:21" x14ac:dyDescent="0.2">
      <c r="A42" t="str">
        <f>'Population Definitions'!$A$6</f>
        <v>Prisoners</v>
      </c>
      <c r="B42" t="s">
        <v>84</v>
      </c>
      <c r="C42">
        <f t="shared" si="4"/>
        <v>2</v>
      </c>
      <c r="D42" t="s">
        <v>12</v>
      </c>
    </row>
    <row r="43" spans="1:21" x14ac:dyDescent="0.2">
      <c r="A43" t="str">
        <f>'Population Definitions'!$A$7</f>
        <v>15-64 HIV</v>
      </c>
      <c r="B43" t="s">
        <v>84</v>
      </c>
      <c r="C43">
        <f t="shared" si="4"/>
        <v>2</v>
      </c>
      <c r="D43" t="s">
        <v>12</v>
      </c>
    </row>
    <row r="44" spans="1:21" x14ac:dyDescent="0.2">
      <c r="A44" t="str">
        <f>'Population Definitions'!$A$8</f>
        <v>65+ HIV</v>
      </c>
      <c r="B44" t="s">
        <v>84</v>
      </c>
      <c r="C44">
        <f t="shared" si="4"/>
        <v>2</v>
      </c>
      <c r="D44" t="s">
        <v>12</v>
      </c>
    </row>
    <row r="46" spans="1:21" x14ac:dyDescent="0.2">
      <c r="A46" t="s">
        <v>109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84</v>
      </c>
      <c r="C47">
        <f t="shared" ref="C47:C53" si="5">IF(SUMPRODUCT(--(E47:U47&lt;&gt;""))=0,1,"N.A.")</f>
        <v>1</v>
      </c>
      <c r="D47" t="s">
        <v>12</v>
      </c>
    </row>
    <row r="48" spans="1:21" x14ac:dyDescent="0.2">
      <c r="A48" t="str">
        <f>'Population Definitions'!$A$3</f>
        <v>5-14</v>
      </c>
      <c r="B48" t="s">
        <v>84</v>
      </c>
      <c r="C48">
        <f t="shared" si="5"/>
        <v>1</v>
      </c>
      <c r="D48" t="s">
        <v>12</v>
      </c>
    </row>
    <row r="49" spans="1:21" x14ac:dyDescent="0.2">
      <c r="A49" t="str">
        <f>'Population Definitions'!$A$4</f>
        <v>15-54</v>
      </c>
      <c r="B49" t="s">
        <v>84</v>
      </c>
      <c r="C49">
        <f t="shared" si="5"/>
        <v>1</v>
      </c>
      <c r="D49" t="s">
        <v>12</v>
      </c>
    </row>
    <row r="50" spans="1:21" x14ac:dyDescent="0.2">
      <c r="A50" t="str">
        <f>'Population Definitions'!$A$5</f>
        <v>65+</v>
      </c>
      <c r="B50" t="s">
        <v>84</v>
      </c>
      <c r="C50">
        <f t="shared" si="5"/>
        <v>1</v>
      </c>
      <c r="D50" t="s">
        <v>12</v>
      </c>
    </row>
    <row r="51" spans="1:21" x14ac:dyDescent="0.2">
      <c r="A51" t="str">
        <f>'Population Definitions'!$A$6</f>
        <v>Prisoners</v>
      </c>
      <c r="B51" t="s">
        <v>84</v>
      </c>
      <c r="C51">
        <f t="shared" si="5"/>
        <v>1</v>
      </c>
      <c r="D51" t="s">
        <v>12</v>
      </c>
    </row>
    <row r="52" spans="1:21" x14ac:dyDescent="0.2">
      <c r="A52" t="str">
        <f>'Population Definitions'!$A$7</f>
        <v>15-64 HIV</v>
      </c>
      <c r="B52" t="s">
        <v>84</v>
      </c>
      <c r="C52">
        <f t="shared" si="5"/>
        <v>1</v>
      </c>
      <c r="D52" t="s">
        <v>12</v>
      </c>
    </row>
    <row r="53" spans="1:21" x14ac:dyDescent="0.2">
      <c r="A53" t="str">
        <f>'Population Definitions'!$A$8</f>
        <v>65+ HIV</v>
      </c>
      <c r="B53" t="s">
        <v>84</v>
      </c>
      <c r="C53">
        <f t="shared" si="5"/>
        <v>1</v>
      </c>
      <c r="D53" t="s">
        <v>12</v>
      </c>
    </row>
    <row r="55" spans="1:21" x14ac:dyDescent="0.2">
      <c r="A55" t="s">
        <v>124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125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126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15-54</v>
      </c>
      <c r="E1" t="str">
        <f>'Population Definitions'!$B$5</f>
        <v>65+</v>
      </c>
      <c r="F1" t="str">
        <f>'Population Definitions'!$B$6</f>
        <v>Prisoners</v>
      </c>
      <c r="G1" t="str">
        <f>'Population Definitions'!$B$7</f>
        <v>15-64 HIV</v>
      </c>
      <c r="H1" t="str">
        <f>'Population Definitions'!$B$8</f>
        <v>65+ HIV</v>
      </c>
    </row>
    <row r="2" spans="1:8" x14ac:dyDescent="0.2">
      <c r="A2" t="str">
        <f>'Population Definitions'!$B$2</f>
        <v>0-4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</row>
    <row r="3" spans="1:8" x14ac:dyDescent="0.2">
      <c r="A3" t="str">
        <f>'Population Definitions'!$B$3</f>
        <v>5-14</v>
      </c>
      <c r="B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</row>
    <row r="4" spans="1:8" x14ac:dyDescent="0.2">
      <c r="A4" t="str">
        <f>'Population Definitions'!$B$4</f>
        <v>15-54</v>
      </c>
      <c r="B4" t="s">
        <v>5</v>
      </c>
      <c r="C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  <c r="H5" t="s">
        <v>5</v>
      </c>
    </row>
    <row r="6" spans="1:8" x14ac:dyDescent="0.2">
      <c r="A6" t="str">
        <f>'Population Definitions'!$B$6</f>
        <v>Prisoners</v>
      </c>
      <c r="B6" t="s">
        <v>5</v>
      </c>
      <c r="C6" t="s">
        <v>5</v>
      </c>
      <c r="D6" t="s">
        <v>5</v>
      </c>
      <c r="E6" t="s">
        <v>5</v>
      </c>
      <c r="G6" t="s">
        <v>5</v>
      </c>
      <c r="H6" t="s">
        <v>5</v>
      </c>
    </row>
    <row r="7" spans="1:8" x14ac:dyDescent="0.2">
      <c r="A7" t="str">
        <f>'Population Definitions'!$B$7</f>
        <v>15-64 HIV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H7" t="s">
        <v>5</v>
      </c>
    </row>
    <row r="8" spans="1:8" x14ac:dyDescent="0.2">
      <c r="A8" t="str">
        <f>'Population Definitions'!$B$8</f>
        <v>65+ HIV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</row>
    <row r="10" spans="1:8" x14ac:dyDescent="0.2">
      <c r="A10" t="s">
        <v>6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15-54</v>
      </c>
      <c r="E10" t="str">
        <f>'Population Definitions'!$B$5</f>
        <v>65+</v>
      </c>
      <c r="F10" t="str">
        <f>'Population Definitions'!$B$6</f>
        <v>Prisoners</v>
      </c>
      <c r="G10" t="str">
        <f>'Population Definitions'!$B$7</f>
        <v>15-64 HIV</v>
      </c>
      <c r="H10" t="str">
        <f>'Population Definitions'!$B$8</f>
        <v>65+ HIV</v>
      </c>
    </row>
    <row r="11" spans="1:8" x14ac:dyDescent="0.2">
      <c r="A11" t="str">
        <f>'Population Definitions'!$B$2</f>
        <v>0-4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</row>
    <row r="12" spans="1:8" x14ac:dyDescent="0.2">
      <c r="A12" t="str">
        <f>'Population Definitions'!$B$3</f>
        <v>5-14</v>
      </c>
      <c r="B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</row>
    <row r="13" spans="1:8" x14ac:dyDescent="0.2">
      <c r="A13" t="str">
        <f>'Population Definitions'!$B$4</f>
        <v>15-54</v>
      </c>
      <c r="B13" t="s">
        <v>5</v>
      </c>
      <c r="C13" t="s">
        <v>5</v>
      </c>
      <c r="E13" t="s">
        <v>5</v>
      </c>
      <c r="F13" t="s">
        <v>5</v>
      </c>
      <c r="G13" t="s">
        <v>5</v>
      </c>
      <c r="H13" t="s">
        <v>5</v>
      </c>
    </row>
    <row r="14" spans="1:8" x14ac:dyDescent="0.2">
      <c r="A14" t="str">
        <f>'Population Definitions'!$B$5</f>
        <v>65+</v>
      </c>
      <c r="B14" t="s">
        <v>5</v>
      </c>
      <c r="C14" t="s">
        <v>5</v>
      </c>
      <c r="D14" t="s">
        <v>5</v>
      </c>
      <c r="F14" t="s">
        <v>5</v>
      </c>
      <c r="G14" t="s">
        <v>5</v>
      </c>
      <c r="H14" t="s">
        <v>5</v>
      </c>
    </row>
    <row r="15" spans="1:8" x14ac:dyDescent="0.2">
      <c r="A15" t="str">
        <f>'Population Definitions'!$B$6</f>
        <v>Prisoners</v>
      </c>
      <c r="B15" t="s">
        <v>5</v>
      </c>
      <c r="C15" t="s">
        <v>5</v>
      </c>
      <c r="D15" t="s">
        <v>5</v>
      </c>
      <c r="E15" t="s">
        <v>5</v>
      </c>
      <c r="G15" t="s">
        <v>5</v>
      </c>
      <c r="H15" t="s">
        <v>5</v>
      </c>
    </row>
    <row r="16" spans="1:8" x14ac:dyDescent="0.2">
      <c r="A16" t="str">
        <f>'Population Definitions'!$B$7</f>
        <v>15-64 HIV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H16" t="s">
        <v>5</v>
      </c>
    </row>
    <row r="17" spans="1:8" x14ac:dyDescent="0.2">
      <c r="A17" t="str">
        <f>'Population Definitions'!$B$8</f>
        <v>65+ HIV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</row>
    <row r="19" spans="1:8" x14ac:dyDescent="0.2">
      <c r="A19" t="s">
        <v>7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15-54</v>
      </c>
      <c r="E19" t="str">
        <f>'Population Definitions'!$B$5</f>
        <v>65+</v>
      </c>
      <c r="F19" t="str">
        <f>'Population Definitions'!$B$6</f>
        <v>Prisoners</v>
      </c>
      <c r="G19" t="str">
        <f>'Population Definitions'!$B$7</f>
        <v>15-64 HIV</v>
      </c>
      <c r="H19" t="str">
        <f>'Population Definitions'!$B$8</f>
        <v>65+ HIV</v>
      </c>
    </row>
    <row r="20" spans="1:8" x14ac:dyDescent="0.2">
      <c r="A20" t="str">
        <f>'Population Definitions'!$B$2</f>
        <v>0-4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</row>
    <row r="21" spans="1:8" x14ac:dyDescent="0.2">
      <c r="A21" t="str">
        <f>'Population Definitions'!$B$3</f>
        <v>5-14</v>
      </c>
      <c r="B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</row>
    <row r="22" spans="1:8" x14ac:dyDescent="0.2">
      <c r="A22" t="str">
        <f>'Population Definitions'!$B$4</f>
        <v>15-54</v>
      </c>
      <c r="B22" t="s">
        <v>5</v>
      </c>
      <c r="C22" t="s">
        <v>5</v>
      </c>
      <c r="E22" t="s">
        <v>5</v>
      </c>
      <c r="F22" t="s">
        <v>5</v>
      </c>
      <c r="G22" t="s">
        <v>5</v>
      </c>
      <c r="H22" t="s">
        <v>5</v>
      </c>
    </row>
    <row r="23" spans="1:8" x14ac:dyDescent="0.2">
      <c r="A23" t="str">
        <f>'Population Definitions'!$B$5</f>
        <v>65+</v>
      </c>
      <c r="B23" t="s">
        <v>5</v>
      </c>
      <c r="C23" t="s">
        <v>5</v>
      </c>
      <c r="D23" t="s">
        <v>5</v>
      </c>
      <c r="F23" t="s">
        <v>5</v>
      </c>
      <c r="G23" t="s">
        <v>5</v>
      </c>
      <c r="H23" t="s">
        <v>5</v>
      </c>
    </row>
    <row r="24" spans="1:8" x14ac:dyDescent="0.2">
      <c r="A24" t="str">
        <f>'Population Definitions'!$B$6</f>
        <v>Prisoners</v>
      </c>
      <c r="B24" t="s">
        <v>5</v>
      </c>
      <c r="C24" t="s">
        <v>5</v>
      </c>
      <c r="D24" t="s">
        <v>5</v>
      </c>
      <c r="E24" t="s">
        <v>5</v>
      </c>
      <c r="G24" t="s">
        <v>5</v>
      </c>
      <c r="H24" t="s">
        <v>5</v>
      </c>
    </row>
    <row r="25" spans="1:8" x14ac:dyDescent="0.2">
      <c r="A25" t="str">
        <f>'Population Definitions'!$B$7</f>
        <v>15-64 HIV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H25" t="s">
        <v>5</v>
      </c>
    </row>
    <row r="26" spans="1:8" x14ac:dyDescent="0.2">
      <c r="A26" t="str">
        <f>'Population Definitions'!$B$8</f>
        <v>65+ HIV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</row>
  </sheetData>
  <dataValidations count="14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3" x14ac:dyDescent="0.2">
      <c r="A1" t="str">
        <f>'Transfer Definitions'!A10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</row>
    <row r="2" spans="1:23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 t="shared" ref="E2:E43" si="1">IF(A2&lt;&gt;"...",IF(SUMPRODUCT(--(G2:W2&lt;&gt;""))=0,0,"N.A."),"")</f>
        <v/>
      </c>
      <c r="F2" t="str">
        <f t="shared" ref="F2:F43" si="2">IF(A2&lt;&gt;"...","OR","")</f>
        <v/>
      </c>
    </row>
    <row r="3" spans="1:23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3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3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3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3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3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3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3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3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3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3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3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3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3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1"/>
        <v/>
      </c>
      <c r="F32" t="str">
        <f t="shared" si="2"/>
        <v/>
      </c>
    </row>
    <row r="33" spans="1:23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23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1"/>
        <v/>
      </c>
      <c r="F34" t="str">
        <f t="shared" si="2"/>
        <v/>
      </c>
    </row>
    <row r="35" spans="1:23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23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1"/>
        <v/>
      </c>
      <c r="F36" t="str">
        <f t="shared" si="2"/>
        <v/>
      </c>
    </row>
    <row r="37" spans="1:23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23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1"/>
        <v/>
      </c>
      <c r="F38" t="str">
        <f t="shared" si="2"/>
        <v/>
      </c>
    </row>
    <row r="39" spans="1:23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1"/>
        <v/>
      </c>
      <c r="F39" t="str">
        <f t="shared" si="2"/>
        <v/>
      </c>
    </row>
    <row r="40" spans="1:23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1"/>
        <v/>
      </c>
      <c r="F40" t="str">
        <f t="shared" si="2"/>
        <v/>
      </c>
    </row>
    <row r="41" spans="1:23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1"/>
        <v/>
      </c>
      <c r="F41" t="str">
        <f t="shared" si="2"/>
        <v/>
      </c>
    </row>
    <row r="42" spans="1:23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1"/>
        <v/>
      </c>
      <c r="F42" t="str">
        <f t="shared" si="2"/>
        <v/>
      </c>
    </row>
    <row r="43" spans="1:23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1"/>
        <v/>
      </c>
      <c r="F43" t="str">
        <f t="shared" si="2"/>
        <v/>
      </c>
    </row>
    <row r="45" spans="1:23" x14ac:dyDescent="0.2">
      <c r="A45" t="str">
        <f>'Transfer Definitions'!A19</f>
        <v>Migration Type 2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  <c r="W45">
        <v>2016</v>
      </c>
    </row>
    <row r="46" spans="1:23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IF(A46&lt;&gt;"...",IF(SUMPRODUCT(--(G46:W46&lt;&gt;""))=0,0,"N.A."),"")</f>
        <v/>
      </c>
      <c r="F46" t="str">
        <f t="shared" ref="F46:F87" si="5">IF(A46&lt;&gt;"...","OR","")</f>
        <v/>
      </c>
    </row>
    <row r="47" spans="1:23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3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 t="shared" si="3"/>
        <v/>
      </c>
      <c r="E78" t="str">
        <f t="shared" si="4"/>
        <v/>
      </c>
      <c r="F78" t="str">
        <f t="shared" si="5"/>
        <v/>
      </c>
    </row>
    <row r="79" spans="1:6" x14ac:dyDescent="0.2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 t="shared" si="3"/>
        <v/>
      </c>
      <c r="E79" t="str">
        <f t="shared" si="4"/>
        <v/>
      </c>
      <c r="F79" t="str">
        <f t="shared" si="5"/>
        <v/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6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6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6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6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6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6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6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</sheetData>
  <dataValidations count="8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IF(SUMPRODUCT(--(E2:U2&lt;&gt;""))=0,1000000,"N.A.")</f>
        <v>1000000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1000000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1000000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1000000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1000000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1000000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0</v>
      </c>
      <c r="D8" t="s">
        <v>12</v>
      </c>
    </row>
    <row r="10" spans="1:21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50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0</v>
      </c>
      <c r="D8" t="s">
        <v>12</v>
      </c>
    </row>
    <row r="10" spans="1:21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IF(SUMPRODUCT(--(E11:U11&lt;&gt;""))=0,0.01,"N.A.")</f>
        <v>0.01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0.01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0.01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0.01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0.01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0.01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0.01</v>
      </c>
      <c r="D17" t="s">
        <v>12</v>
      </c>
    </row>
    <row r="19" spans="1:21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56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  <row r="82" spans="1:21" x14ac:dyDescent="0.2">
      <c r="A82" t="s">
        <v>59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11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11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11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11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11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11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11</v>
      </c>
      <c r="C89">
        <f t="shared" si="9"/>
        <v>0</v>
      </c>
      <c r="D89" t="s">
        <v>12</v>
      </c>
    </row>
    <row r="91" spans="1:21" x14ac:dyDescent="0.2">
      <c r="A91" t="s">
        <v>60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11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11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11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11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11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11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11</v>
      </c>
      <c r="C98">
        <f t="shared" si="10"/>
        <v>0</v>
      </c>
      <c r="D98" t="s">
        <v>12</v>
      </c>
    </row>
    <row r="100" spans="1:21" x14ac:dyDescent="0.2">
      <c r="A100" t="s">
        <v>61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11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11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11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11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11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11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11</v>
      </c>
      <c r="C107">
        <f t="shared" si="11"/>
        <v>0</v>
      </c>
      <c r="D107" t="s">
        <v>12</v>
      </c>
    </row>
    <row r="109" spans="1:21" x14ac:dyDescent="0.2">
      <c r="A109" t="s">
        <v>62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IF(SUMPRODUCT(--(E110:U110&lt;&gt;""))=0,100000,"N.A.")</f>
        <v>100000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100000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100000</v>
      </c>
      <c r="D112" t="s">
        <v>12</v>
      </c>
    </row>
    <row r="113" spans="1:4" x14ac:dyDescent="0.2">
      <c r="A113" t="str">
        <f>'Population Definitions'!$A$5</f>
        <v>65+</v>
      </c>
      <c r="B113" t="s">
        <v>10</v>
      </c>
      <c r="C113">
        <f t="shared" si="12"/>
        <v>100000</v>
      </c>
      <c r="D113" t="s">
        <v>12</v>
      </c>
    </row>
    <row r="114" spans="1:4" x14ac:dyDescent="0.2">
      <c r="A114" t="str">
        <f>'Population Definitions'!$A$6</f>
        <v>Prisoners</v>
      </c>
      <c r="B114" t="s">
        <v>10</v>
      </c>
      <c r="C114">
        <f t="shared" si="12"/>
        <v>100000</v>
      </c>
      <c r="D114" t="s">
        <v>12</v>
      </c>
    </row>
    <row r="115" spans="1:4" x14ac:dyDescent="0.2">
      <c r="A115" t="str">
        <f>'Population Definitions'!$A$7</f>
        <v>15-64 HIV</v>
      </c>
      <c r="B115" t="s">
        <v>10</v>
      </c>
      <c r="C115">
        <f t="shared" si="12"/>
        <v>100000</v>
      </c>
      <c r="D115" t="s">
        <v>12</v>
      </c>
    </row>
    <row r="116" spans="1:4" x14ac:dyDescent="0.2">
      <c r="A116" t="str">
        <f>'Population Definitions'!$A$8</f>
        <v>65+ HIV</v>
      </c>
      <c r="B116" t="s">
        <v>10</v>
      </c>
      <c r="C116">
        <f t="shared" si="12"/>
        <v>100000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85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84</v>
      </c>
      <c r="C2">
        <f t="shared" ref="C2:C8" si="0">IF(SUMPRODUCT(--(E2:U2&lt;&gt;""))=0,2,"N.A.")</f>
        <v>2</v>
      </c>
      <c r="D2" t="s">
        <v>12</v>
      </c>
    </row>
    <row r="3" spans="1:21" x14ac:dyDescent="0.2">
      <c r="A3" t="str">
        <f>'Population Definitions'!$A$3</f>
        <v>5-14</v>
      </c>
      <c r="B3" t="s">
        <v>84</v>
      </c>
      <c r="C3">
        <f t="shared" si="0"/>
        <v>2</v>
      </c>
      <c r="D3" t="s">
        <v>12</v>
      </c>
    </row>
    <row r="4" spans="1:21" x14ac:dyDescent="0.2">
      <c r="A4" t="str">
        <f>'Population Definitions'!$A$4</f>
        <v>15-54</v>
      </c>
      <c r="B4" t="s">
        <v>84</v>
      </c>
      <c r="C4">
        <f t="shared" si="0"/>
        <v>2</v>
      </c>
      <c r="D4" t="s">
        <v>12</v>
      </c>
    </row>
    <row r="5" spans="1:21" x14ac:dyDescent="0.2">
      <c r="A5" t="str">
        <f>'Population Definitions'!$A$5</f>
        <v>65+</v>
      </c>
      <c r="B5" t="s">
        <v>84</v>
      </c>
      <c r="C5">
        <f t="shared" si="0"/>
        <v>2</v>
      </c>
      <c r="D5" t="s">
        <v>12</v>
      </c>
    </row>
    <row r="6" spans="1:21" x14ac:dyDescent="0.2">
      <c r="A6" t="str">
        <f>'Population Definitions'!$A$6</f>
        <v>Prisoners</v>
      </c>
      <c r="B6" t="s">
        <v>84</v>
      </c>
      <c r="C6">
        <f t="shared" si="0"/>
        <v>2</v>
      </c>
      <c r="D6" t="s">
        <v>12</v>
      </c>
    </row>
    <row r="7" spans="1:21" x14ac:dyDescent="0.2">
      <c r="A7" t="str">
        <f>'Population Definitions'!$A$7</f>
        <v>15-64 HIV</v>
      </c>
      <c r="B7" t="s">
        <v>84</v>
      </c>
      <c r="C7">
        <f t="shared" si="0"/>
        <v>2</v>
      </c>
      <c r="D7" t="s">
        <v>12</v>
      </c>
    </row>
    <row r="8" spans="1:21" x14ac:dyDescent="0.2">
      <c r="A8" t="str">
        <f>'Population Definitions'!$A$8</f>
        <v>65+ HIV</v>
      </c>
      <c r="B8" t="s">
        <v>84</v>
      </c>
      <c r="C8">
        <f t="shared" si="0"/>
        <v>2</v>
      </c>
      <c r="D8" t="s">
        <v>12</v>
      </c>
    </row>
    <row r="10" spans="1:21" x14ac:dyDescent="0.2">
      <c r="A10" t="s">
        <v>86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84</v>
      </c>
      <c r="C11">
        <f t="shared" ref="C11:C17" si="1">IF(SUMPRODUCT(--(E11:U11&lt;&gt;""))=0,1,"N.A.")</f>
        <v>1</v>
      </c>
      <c r="D11" t="s">
        <v>12</v>
      </c>
    </row>
    <row r="12" spans="1:21" x14ac:dyDescent="0.2">
      <c r="A12" t="str">
        <f>'Population Definitions'!$A$3</f>
        <v>5-14</v>
      </c>
      <c r="B12" t="s">
        <v>84</v>
      </c>
      <c r="C12">
        <f t="shared" si="1"/>
        <v>1</v>
      </c>
      <c r="D12" t="s">
        <v>12</v>
      </c>
    </row>
    <row r="13" spans="1:21" x14ac:dyDescent="0.2">
      <c r="A13" t="str">
        <f>'Population Definitions'!$A$4</f>
        <v>15-54</v>
      </c>
      <c r="B13" t="s">
        <v>84</v>
      </c>
      <c r="C13">
        <f t="shared" si="1"/>
        <v>1</v>
      </c>
      <c r="D13" t="s">
        <v>12</v>
      </c>
    </row>
    <row r="14" spans="1:21" x14ac:dyDescent="0.2">
      <c r="A14" t="str">
        <f>'Population Definitions'!$A$5</f>
        <v>65+</v>
      </c>
      <c r="B14" t="s">
        <v>84</v>
      </c>
      <c r="C14">
        <f t="shared" si="1"/>
        <v>1</v>
      </c>
      <c r="D14" t="s">
        <v>12</v>
      </c>
    </row>
    <row r="15" spans="1:21" x14ac:dyDescent="0.2">
      <c r="A15" t="str">
        <f>'Population Definitions'!$A$6</f>
        <v>Prisoners</v>
      </c>
      <c r="B15" t="s">
        <v>84</v>
      </c>
      <c r="C15">
        <f t="shared" si="1"/>
        <v>1</v>
      </c>
      <c r="D15" t="s">
        <v>12</v>
      </c>
    </row>
    <row r="16" spans="1:21" x14ac:dyDescent="0.2">
      <c r="A16" t="str">
        <f>'Population Definitions'!$A$7</f>
        <v>15-64 HIV</v>
      </c>
      <c r="B16" t="s">
        <v>84</v>
      </c>
      <c r="C16">
        <f t="shared" si="1"/>
        <v>1</v>
      </c>
      <c r="D16" t="s">
        <v>12</v>
      </c>
    </row>
    <row r="17" spans="1:21" x14ac:dyDescent="0.2">
      <c r="A17" t="str">
        <f>'Population Definitions'!$A$8</f>
        <v>65+ HIV</v>
      </c>
      <c r="B17" t="s">
        <v>84</v>
      </c>
      <c r="C17">
        <f t="shared" si="1"/>
        <v>1</v>
      </c>
      <c r="D17" t="s">
        <v>12</v>
      </c>
    </row>
    <row r="19" spans="1:21" x14ac:dyDescent="0.2">
      <c r="A19" t="s">
        <v>87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84</v>
      </c>
      <c r="C20">
        <f t="shared" ref="C20:C26" si="2">IF(SUMPRODUCT(--(E20:U20&lt;&gt;""))=0,3,"N.A.")</f>
        <v>3</v>
      </c>
      <c r="D20" t="s">
        <v>12</v>
      </c>
    </row>
    <row r="21" spans="1:21" x14ac:dyDescent="0.2">
      <c r="A21" t="str">
        <f>'Population Definitions'!$A$3</f>
        <v>5-14</v>
      </c>
      <c r="B21" t="s">
        <v>84</v>
      </c>
      <c r="C21">
        <f t="shared" si="2"/>
        <v>3</v>
      </c>
      <c r="D21" t="s">
        <v>12</v>
      </c>
    </row>
    <row r="22" spans="1:21" x14ac:dyDescent="0.2">
      <c r="A22" t="str">
        <f>'Population Definitions'!$A$4</f>
        <v>15-54</v>
      </c>
      <c r="B22" t="s">
        <v>84</v>
      </c>
      <c r="C22">
        <f t="shared" si="2"/>
        <v>3</v>
      </c>
      <c r="D22" t="s">
        <v>12</v>
      </c>
    </row>
    <row r="23" spans="1:21" x14ac:dyDescent="0.2">
      <c r="A23" t="str">
        <f>'Population Definitions'!$A$5</f>
        <v>65+</v>
      </c>
      <c r="B23" t="s">
        <v>84</v>
      </c>
      <c r="C23">
        <f t="shared" si="2"/>
        <v>3</v>
      </c>
      <c r="D23" t="s">
        <v>12</v>
      </c>
    </row>
    <row r="24" spans="1:21" x14ac:dyDescent="0.2">
      <c r="A24" t="str">
        <f>'Population Definitions'!$A$6</f>
        <v>Prisoners</v>
      </c>
      <c r="B24" t="s">
        <v>84</v>
      </c>
      <c r="C24">
        <f t="shared" si="2"/>
        <v>3</v>
      </c>
      <c r="D24" t="s">
        <v>12</v>
      </c>
    </row>
    <row r="25" spans="1:21" x14ac:dyDescent="0.2">
      <c r="A25" t="str">
        <f>'Population Definitions'!$A$7</f>
        <v>15-64 HIV</v>
      </c>
      <c r="B25" t="s">
        <v>84</v>
      </c>
      <c r="C25">
        <f t="shared" si="2"/>
        <v>3</v>
      </c>
      <c r="D25" t="s">
        <v>12</v>
      </c>
    </row>
    <row r="26" spans="1:21" x14ac:dyDescent="0.2">
      <c r="A26" t="str">
        <f>'Population Definitions'!$A$8</f>
        <v>65+ HIV</v>
      </c>
      <c r="B26" t="s">
        <v>84</v>
      </c>
      <c r="C26">
        <f t="shared" si="2"/>
        <v>3</v>
      </c>
      <c r="D26" t="s">
        <v>12</v>
      </c>
    </row>
    <row r="28" spans="1:21" x14ac:dyDescent="0.2">
      <c r="A28" t="s">
        <v>88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84</v>
      </c>
      <c r="C29">
        <f t="shared" ref="C29:C35" si="3">IF(SUMPRODUCT(--(E29:U29&lt;&gt;""))=0,2,"N.A.")</f>
        <v>2</v>
      </c>
      <c r="D29" t="s">
        <v>12</v>
      </c>
    </row>
    <row r="30" spans="1:21" x14ac:dyDescent="0.2">
      <c r="A30" t="str">
        <f>'Population Definitions'!$A$3</f>
        <v>5-14</v>
      </c>
      <c r="B30" t="s">
        <v>84</v>
      </c>
      <c r="C30">
        <f t="shared" si="3"/>
        <v>2</v>
      </c>
      <c r="D30" t="s">
        <v>12</v>
      </c>
    </row>
    <row r="31" spans="1:21" x14ac:dyDescent="0.2">
      <c r="A31" t="str">
        <f>'Population Definitions'!$A$4</f>
        <v>15-54</v>
      </c>
      <c r="B31" t="s">
        <v>84</v>
      </c>
      <c r="C31">
        <f t="shared" si="3"/>
        <v>2</v>
      </c>
      <c r="D31" t="s">
        <v>12</v>
      </c>
    </row>
    <row r="32" spans="1:21" x14ac:dyDescent="0.2">
      <c r="A32" t="str">
        <f>'Population Definitions'!$A$5</f>
        <v>65+</v>
      </c>
      <c r="B32" t="s">
        <v>84</v>
      </c>
      <c r="C32">
        <f t="shared" si="3"/>
        <v>2</v>
      </c>
      <c r="D32" t="s">
        <v>12</v>
      </c>
    </row>
    <row r="33" spans="1:21" x14ac:dyDescent="0.2">
      <c r="A33" t="str">
        <f>'Population Definitions'!$A$6</f>
        <v>Prisoners</v>
      </c>
      <c r="B33" t="s">
        <v>84</v>
      </c>
      <c r="C33">
        <f t="shared" si="3"/>
        <v>2</v>
      </c>
      <c r="D33" t="s">
        <v>12</v>
      </c>
    </row>
    <row r="34" spans="1:21" x14ac:dyDescent="0.2">
      <c r="A34" t="str">
        <f>'Population Definitions'!$A$7</f>
        <v>15-64 HIV</v>
      </c>
      <c r="B34" t="s">
        <v>84</v>
      </c>
      <c r="C34">
        <f t="shared" si="3"/>
        <v>2</v>
      </c>
      <c r="D34" t="s">
        <v>12</v>
      </c>
    </row>
    <row r="35" spans="1:21" x14ac:dyDescent="0.2">
      <c r="A35" t="str">
        <f>'Population Definitions'!$A$8</f>
        <v>65+ HIV</v>
      </c>
      <c r="B35" t="s">
        <v>84</v>
      </c>
      <c r="C35">
        <f t="shared" si="3"/>
        <v>2</v>
      </c>
      <c r="D35" t="s">
        <v>12</v>
      </c>
    </row>
    <row r="37" spans="1:21" x14ac:dyDescent="0.2">
      <c r="A37" t="s">
        <v>89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84</v>
      </c>
      <c r="C38">
        <f t="shared" ref="C38:C44" si="4">IF(SUMPRODUCT(--(E38:U38&lt;&gt;""))=0,1,"N.A.")</f>
        <v>1</v>
      </c>
      <c r="D38" t="s">
        <v>12</v>
      </c>
    </row>
    <row r="39" spans="1:21" x14ac:dyDescent="0.2">
      <c r="A39" t="str">
        <f>'Population Definitions'!$A$3</f>
        <v>5-14</v>
      </c>
      <c r="B39" t="s">
        <v>84</v>
      </c>
      <c r="C39">
        <f t="shared" si="4"/>
        <v>1</v>
      </c>
      <c r="D39" t="s">
        <v>12</v>
      </c>
    </row>
    <row r="40" spans="1:21" x14ac:dyDescent="0.2">
      <c r="A40" t="str">
        <f>'Population Definitions'!$A$4</f>
        <v>15-54</v>
      </c>
      <c r="B40" t="s">
        <v>84</v>
      </c>
      <c r="C40">
        <f t="shared" si="4"/>
        <v>1</v>
      </c>
      <c r="D40" t="s">
        <v>12</v>
      </c>
    </row>
    <row r="41" spans="1:21" x14ac:dyDescent="0.2">
      <c r="A41" t="str">
        <f>'Population Definitions'!$A$5</f>
        <v>65+</v>
      </c>
      <c r="B41" t="s">
        <v>84</v>
      </c>
      <c r="C41">
        <f t="shared" si="4"/>
        <v>1</v>
      </c>
      <c r="D41" t="s">
        <v>12</v>
      </c>
    </row>
    <row r="42" spans="1:21" x14ac:dyDescent="0.2">
      <c r="A42" t="str">
        <f>'Population Definitions'!$A$6</f>
        <v>Prisoners</v>
      </c>
      <c r="B42" t="s">
        <v>84</v>
      </c>
      <c r="C42">
        <f t="shared" si="4"/>
        <v>1</v>
      </c>
      <c r="D42" t="s">
        <v>12</v>
      </c>
    </row>
    <row r="43" spans="1:21" x14ac:dyDescent="0.2">
      <c r="A43" t="str">
        <f>'Population Definitions'!$A$7</f>
        <v>15-64 HIV</v>
      </c>
      <c r="B43" t="s">
        <v>84</v>
      </c>
      <c r="C43">
        <f t="shared" si="4"/>
        <v>1</v>
      </c>
      <c r="D43" t="s">
        <v>12</v>
      </c>
    </row>
    <row r="44" spans="1:21" x14ac:dyDescent="0.2">
      <c r="A44" t="str">
        <f>'Population Definitions'!$A$8</f>
        <v>65+ HIV</v>
      </c>
      <c r="B44" t="s">
        <v>84</v>
      </c>
      <c r="C44">
        <f t="shared" si="4"/>
        <v>1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2016-11-22T21:20:27Z</dcterms:created>
  <dcterms:modified xsi:type="dcterms:W3CDTF">2016-11-22T10:22:47Z</dcterms:modified>
</cp:coreProperties>
</file>