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pulation Definitions" sheetId="1" r:id="rId1"/>
    <sheet name="Transfer Definitions" sheetId="2" r:id="rId2"/>
    <sheet name="Transfer Details" sheetId="3" r:id="rId3"/>
    <sheet name="Population Sizes" sheetId="4" r:id="rId4"/>
    <sheet name="Prevalence" sheetId="5" r:id="rId5"/>
    <sheet name="Infection Rates" sheetId="6" r:id="rId6"/>
    <sheet name="Mortality Rates" sheetId="7" r:id="rId7"/>
    <sheet name="TB Disaggregation" sheetId="8" r:id="rId8"/>
    <sheet name="Cascade Parameters" sheetId="9" r:id="rId9"/>
  </sheets>
  <calcPr calcId="124519" fullCalcOnLoad="1"/>
</workbook>
</file>

<file path=xl/sharedStrings.xml><?xml version="1.0" encoding="utf-8"?>
<sst xmlns="http://schemas.openxmlformats.org/spreadsheetml/2006/main" count="1028" uniqueCount="99">
  <si>
    <t>Name</t>
  </si>
  <si>
    <t>Abbreviation</t>
  </si>
  <si>
    <t>Minimum Age</t>
  </si>
  <si>
    <t>Maximum Age</t>
  </si>
  <si>
    <t>Population 1</t>
  </si>
  <si>
    <t>Population 2</t>
  </si>
  <si>
    <t>Population 3</t>
  </si>
  <si>
    <t>Aging</t>
  </si>
  <si>
    <t>n</t>
  </si>
  <si>
    <t>Migration Type 1</t>
  </si>
  <si>
    <t>Migration Type 2</t>
  </si>
  <si>
    <t>Format</t>
  </si>
  <si>
    <t>Assumption</t>
  </si>
  <si>
    <t>Fraction</t>
  </si>
  <si>
    <t>OR</t>
  </si>
  <si>
    <t>Death Rate (General)</t>
  </si>
  <si>
    <t>Number</t>
  </si>
  <si>
    <t>Population Count</t>
  </si>
  <si>
    <t>Latent Prevalence</t>
  </si>
  <si>
    <t>Smear-Positive Prevalence</t>
  </si>
  <si>
    <t>Smear-Negative Prevalence</t>
  </si>
  <si>
    <t>Vaccination Rate</t>
  </si>
  <si>
    <t>SP DS Infectiousness</t>
  </si>
  <si>
    <t>SP MDR Infectiousness</t>
  </si>
  <si>
    <t>SP XDR Infectiousness</t>
  </si>
  <si>
    <t>SN DS Infectiousness</t>
  </si>
  <si>
    <t>SN MDR Infectiousness</t>
  </si>
  <si>
    <t>SN XDR Infectiousness</t>
  </si>
  <si>
    <t>Active Infection Rate (Latent Recovered)</t>
  </si>
  <si>
    <t>Active Infection Rate (Active Recovered)</t>
  </si>
  <si>
    <t>Early-LTBI Diagnosis Rate</t>
  </si>
  <si>
    <t>Early-LTBI Treatment Uptake Rate</t>
  </si>
  <si>
    <t>Early-LTBI Treatment Abandonment Rate</t>
  </si>
  <si>
    <t>Early-LTBI Treatment Success Rate</t>
  </si>
  <si>
    <t>Late-LTBI Diagnosis Rate</t>
  </si>
  <si>
    <t>Late-LTBI Treatment Uptake Rate</t>
  </si>
  <si>
    <t>Late-LTBI Treatment Abandonment Rate</t>
  </si>
  <si>
    <t>Late-LTBI Treatment Success Rate</t>
  </si>
  <si>
    <t>Early-Late LTBI Progression Rate (Undiagnosed)</t>
  </si>
  <si>
    <t>Early-Late LTBI Progression Rate (Diagnosed)</t>
  </si>
  <si>
    <t>LTBI-Active Progression Rate (Early Undiagnosed)</t>
  </si>
  <si>
    <t>LTBI-Active Progression Rate (Early Diagnosed)</t>
  </si>
  <si>
    <t>LTBI-Active Progression Rate (Late Undiagnosed)</t>
  </si>
  <si>
    <t>LTBI-Active Progression Rate (Late Diagnosed)</t>
  </si>
  <si>
    <t>Proportion</t>
  </si>
  <si>
    <t>SP Proportion of Active Infections</t>
  </si>
  <si>
    <t>SN Proportion of Active Infections</t>
  </si>
  <si>
    <t>DS Proportion of SP Infections</t>
  </si>
  <si>
    <t>MDR Proportion of SP Infections</t>
  </si>
  <si>
    <t>XDR Proportion of SP Infections</t>
  </si>
  <si>
    <t>SP DS Diagnosis Rate</t>
  </si>
  <si>
    <t>SP DS Treatment Uptake Rate</t>
  </si>
  <si>
    <t>SP DS Treatment Abandonment Rate</t>
  </si>
  <si>
    <t>SP DS Treatment Success Rate</t>
  </si>
  <si>
    <t>SP DsnMDR Escalation Rate</t>
  </si>
  <si>
    <t>SP MDR Diagnosis Rate</t>
  </si>
  <si>
    <t>SP MDR Treatment Uptake Rate</t>
  </si>
  <si>
    <t>SP MDR Treatment Abandonment Rate</t>
  </si>
  <si>
    <t>SP MDR Treatment Success Rate</t>
  </si>
  <si>
    <t>SP MDR-XDR Escalation Rate</t>
  </si>
  <si>
    <t>SP XDR Diagnosis Rate</t>
  </si>
  <si>
    <t>SP XDR Treatment Uptake Rate</t>
  </si>
  <si>
    <t>SP XDR Treatment Abandonment Rate</t>
  </si>
  <si>
    <t>SP XDR Treatment Success Rate</t>
  </si>
  <si>
    <t>SP DS Death Rate (Undiagnosed)</t>
  </si>
  <si>
    <t>SP DS Death Rate (Diagnosed)</t>
  </si>
  <si>
    <t>SP DS Death Rate (On-Treatment)</t>
  </si>
  <si>
    <t>SP MDR Death Rate (Undiagnosed)</t>
  </si>
  <si>
    <t>SP MDR Death Rate (Diagnosed)</t>
  </si>
  <si>
    <t>SP MDR Death Rate (On-Treatment)</t>
  </si>
  <si>
    <t>SP XDR Death Rate (Undiagnosed)</t>
  </si>
  <si>
    <t>SP XDR Death Rate (Diagnosed)</t>
  </si>
  <si>
    <t>SP XDR Death Rate (On-Treatment)</t>
  </si>
  <si>
    <t>DS Proportion of SN Infections</t>
  </si>
  <si>
    <t>MDR Proportion of SN Infections</t>
  </si>
  <si>
    <t>XDR Proportion of SN Infections</t>
  </si>
  <si>
    <t>SN DS Diagnosis Rate</t>
  </si>
  <si>
    <t>SN DS Treatment Uptake Rate</t>
  </si>
  <si>
    <t>SN DS Treatment Abandonment Rate</t>
  </si>
  <si>
    <t>SN DS Treatment Success Rate</t>
  </si>
  <si>
    <t>SN DsnMDR Escalation Rate</t>
  </si>
  <si>
    <t>SN MDR Diagnosis Rate</t>
  </si>
  <si>
    <t>SN MDR Treatment Uptake Rate</t>
  </si>
  <si>
    <t>SN MDR Treatment Abandonment Rate</t>
  </si>
  <si>
    <t>SN MDR Treatment Success Rate</t>
  </si>
  <si>
    <t>SN MDR-XDR Escalation Rate</t>
  </si>
  <si>
    <t>SN XDR Diagnosis Rate</t>
  </si>
  <si>
    <t>SN XDR Treatment Uptake Rate</t>
  </si>
  <si>
    <t>SN XDR Treatment Abandonment Rate</t>
  </si>
  <si>
    <t>SN XDR Treatment Success Rate</t>
  </si>
  <si>
    <t>SN DS Death Rate (Undiagnosed)</t>
  </si>
  <si>
    <t>SN DS Death Rate (Diagnosed)</t>
  </si>
  <si>
    <t>SN DS Death Rate (On-Treatment)</t>
  </si>
  <si>
    <t>SN MDR Death Rate (Undiagnosed)</t>
  </si>
  <si>
    <t>SN MDR Death Rate (Diagnosed)</t>
  </si>
  <si>
    <t>SN MDR Death Rate (On-Treatment)</t>
  </si>
  <si>
    <t>SN XDR Death Rate (Undiagnosed)</t>
  </si>
  <si>
    <t>SN XDR Death Rate (Diagnosed)</t>
  </si>
  <si>
    <t>SN XDR Death Rate (On-Treatment)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</si>
</sst>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/>
  </sheetViews>
  <sheetFormatPr defaultRowHeight="15"/>
  <cols>
    <col min="1" max="5" width="15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tr">
        <f>LEFT(A2,3)&amp;"1"</f>
        <v>Pop1</v>
      </c>
    </row>
    <row r="3" spans="1:4">
      <c r="A3" t="s">
        <v>5</v>
      </c>
      <c r="B3" t="str">
        <f>LEFT(A3,3)&amp;"2"</f>
        <v>Pop2</v>
      </c>
    </row>
    <row r="4" spans="1:4">
      <c r="A4" t="s">
        <v>6</v>
      </c>
      <c r="B4" t="str">
        <f>LEFT(A4,3)&amp;"3"</f>
        <v>Pop3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cols>
    <col min="1" max="1" width="15.7109375" customWidth="1"/>
  </cols>
  <sheetData>
    <row r="1" spans="1:4">
      <c r="A1" t="s">
        <v>7</v>
      </c>
      <c r="B1" t="str">
        <f>'Population Definitions'!$B$2</f>
        <v>Pop1</v>
      </c>
      <c r="C1" t="str">
        <f>'Population Definitions'!$B$3</f>
        <v>Pop2</v>
      </c>
      <c r="D1" t="str">
        <f>'Population Definitions'!$B$4</f>
        <v>Pop3</v>
      </c>
    </row>
    <row r="2" spans="1:4">
      <c r="A2" t="str">
        <f>'Population Definitions'!$B$2</f>
        <v>Pop1</v>
      </c>
      <c r="C2" t="s">
        <v>8</v>
      </c>
      <c r="D2" t="s">
        <v>8</v>
      </c>
    </row>
    <row r="3" spans="1:4">
      <c r="A3" t="str">
        <f>'Population Definitions'!$B$3</f>
        <v>Pop2</v>
      </c>
      <c r="B3" t="s">
        <v>8</v>
      </c>
      <c r="D3" t="s">
        <v>8</v>
      </c>
    </row>
    <row r="4" spans="1:4">
      <c r="A4" t="str">
        <f>'Population Definitions'!$B$4</f>
        <v>Pop3</v>
      </c>
      <c r="B4" t="s">
        <v>8</v>
      </c>
      <c r="C4" t="s">
        <v>8</v>
      </c>
    </row>
    <row r="6" spans="1:4">
      <c r="A6" t="s">
        <v>9</v>
      </c>
      <c r="B6" t="str">
        <f>'Population Definitions'!$B$2</f>
        <v>Pop1</v>
      </c>
      <c r="C6" t="str">
        <f>'Population Definitions'!$B$3</f>
        <v>Pop2</v>
      </c>
      <c r="D6" t="str">
        <f>'Population Definitions'!$B$4</f>
        <v>Pop3</v>
      </c>
    </row>
    <row r="7" spans="1:4">
      <c r="A7" t="str">
        <f>'Population Definitions'!$B$2</f>
        <v>Pop1</v>
      </c>
      <c r="C7" t="s">
        <v>8</v>
      </c>
      <c r="D7" t="s">
        <v>8</v>
      </c>
    </row>
    <row r="8" spans="1:4">
      <c r="A8" t="str">
        <f>'Population Definitions'!$B$3</f>
        <v>Pop2</v>
      </c>
      <c r="B8" t="s">
        <v>8</v>
      </c>
      <c r="D8" t="s">
        <v>8</v>
      </c>
    </row>
    <row r="9" spans="1:4">
      <c r="A9" t="str">
        <f>'Population Definitions'!$B$4</f>
        <v>Pop3</v>
      </c>
      <c r="B9" t="s">
        <v>8</v>
      </c>
      <c r="C9" t="s">
        <v>8</v>
      </c>
    </row>
    <row r="11" spans="1:4">
      <c r="A11" t="s">
        <v>10</v>
      </c>
      <c r="B11" t="str">
        <f>'Population Definitions'!$B$2</f>
        <v>Pop1</v>
      </c>
      <c r="C11" t="str">
        <f>'Population Definitions'!$B$3</f>
        <v>Pop2</v>
      </c>
      <c r="D11" t="str">
        <f>'Population Definitions'!$B$4</f>
        <v>Pop3</v>
      </c>
    </row>
    <row r="12" spans="1:4">
      <c r="A12" t="str">
        <f>'Population Definitions'!$B$2</f>
        <v>Pop1</v>
      </c>
      <c r="C12" t="s">
        <v>8</v>
      </c>
      <c r="D12" t="s">
        <v>8</v>
      </c>
    </row>
    <row r="13" spans="1:4">
      <c r="A13" t="str">
        <f>'Population Definitions'!$B$3</f>
        <v>Pop2</v>
      </c>
      <c r="B13" t="s">
        <v>8</v>
      </c>
      <c r="D13" t="s">
        <v>8</v>
      </c>
    </row>
    <row r="14" spans="1:4">
      <c r="A14" t="str">
        <f>'Population Definitions'!$B$4</f>
        <v>Pop3</v>
      </c>
      <c r="B14" t="s">
        <v>8</v>
      </c>
      <c r="C14" t="s">
        <v>8</v>
      </c>
    </row>
  </sheetData>
  <dataValidations count="27">
    <dataValidation type="list" showInputMessage="1" showErrorMessage="1" sqref="B2">
      <formula1>""</formula1>
    </dataValidation>
    <dataValidation type="list" showInputMessage="1" showErrorMessage="1" sqref="C2">
      <formula1>"n,y"</formula1>
    </dataValidation>
    <dataValidation type="list" showInputMessage="1" showErrorMessage="1" sqref="D2">
      <formula1>"n,y"</formula1>
    </dataValidation>
    <dataValidation type="list" showInputMessage="1" showErrorMessage="1" sqref="B3">
      <formula1>"n,y"</formula1>
    </dataValidation>
    <dataValidation type="list" showInputMessage="1" showErrorMessage="1" sqref="C3">
      <formula1>""</formula1>
    </dataValidation>
    <dataValidation type="list" showInputMessage="1" showErrorMessage="1" sqref="D3">
      <formula1>"n,y"</formula1>
    </dataValidation>
    <dataValidation type="list" showInputMessage="1" showErrorMessage="1" sqref="B4">
      <formula1>"n,y"</formula1>
    </dataValidation>
    <dataValidation type="list" showInputMessage="1" showErrorMessage="1" sqref="C4">
      <formula1>"n,y"</formula1>
    </dataValidation>
    <dataValidation type="list" showInputMessage="1" showErrorMessage="1" sqref="D4">
      <formula1>""</formula1>
    </dataValidation>
    <dataValidation type="list" showInputMessage="1" showErrorMessage="1" sqref="B7">
      <formula1>""</formula1>
    </dataValidation>
    <dataValidation type="list" showInputMessage="1" showErrorMessage="1" sqref="C7">
      <formula1>"n,y"</formula1>
    </dataValidation>
    <dataValidation type="list" showInputMessage="1" showErrorMessage="1" sqref="D7">
      <formula1>"n,y"</formula1>
    </dataValidation>
    <dataValidation type="list" showInputMessage="1" showErrorMessage="1" sqref="B8">
      <formula1>"n,y"</formula1>
    </dataValidation>
    <dataValidation type="list" showInputMessage="1" showErrorMessage="1" sqref="C8">
      <formula1>""</formula1>
    </dataValidation>
    <dataValidation type="list" showInputMessage="1" showErrorMessage="1" sqref="D8">
      <formula1>"n,y"</formula1>
    </dataValidation>
    <dataValidation type="list" showInputMessage="1" showErrorMessage="1" sqref="B9">
      <formula1>"n,y"</formula1>
    </dataValidation>
    <dataValidation type="list" showInputMessage="1" showErrorMessage="1" sqref="C9">
      <formula1>"n,y"</formula1>
    </dataValidation>
    <dataValidation type="list" showInputMessage="1" showErrorMessage="1" sqref="D9">
      <formula1>""</formula1>
    </dataValidation>
    <dataValidation type="list" showInputMessage="1" showErrorMessage="1" sqref="B12">
      <formula1>""</formula1>
    </dataValidation>
    <dataValidation type="list" showInputMessage="1" showErrorMessage="1" sqref="C12">
      <formula1>"n,y"</formula1>
    </dataValidation>
    <dataValidation type="list" showInputMessage="1" showErrorMessage="1" sqref="D12">
      <formula1>"n,y"</formula1>
    </dataValidation>
    <dataValidation type="list" showInputMessage="1" showErrorMessage="1" sqref="B13">
      <formula1>"n,y"</formula1>
    </dataValidation>
    <dataValidation type="list" showInputMessage="1" showErrorMessage="1" sqref="C13">
      <formula1>""</formula1>
    </dataValidation>
    <dataValidation type="list" showInputMessage="1" showErrorMessage="1" sqref="D13">
      <formula1>"n,y"</formula1>
    </dataValidation>
    <dataValidation type="list" showInputMessage="1" showErrorMessage="1" sqref="B14">
      <formula1>"n,y"</formula1>
    </dataValidation>
    <dataValidation type="list" showInputMessage="1" showErrorMessage="1" sqref="C14">
      <formula1>"n,y"</formula1>
    </dataValidation>
    <dataValidation type="list" showInputMessage="1" showErrorMessage="1" sqref="D14">
      <formula1>""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15"/>
  <sheetViews>
    <sheetView workbookViewId="0"/>
  </sheetViews>
  <sheetFormatPr defaultRowHeight="15"/>
  <cols>
    <col min="1" max="1" width="15.7109375" customWidth="1"/>
    <col min="3" max="3" width="15.7109375" customWidth="1"/>
    <col min="4" max="5" width="10.7109375" customWidth="1"/>
  </cols>
  <sheetData>
    <row r="1" spans="1:22">
      <c r="A1" t="str">
        <f>'Transfer Definitions'!A6</f>
        <v>Migration Type 1</v>
      </c>
      <c r="D1" t="s">
        <v>11</v>
      </c>
      <c r="E1" t="s">
        <v>12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</row>
    <row r="2" spans="1:22">
      <c r="A2" t="str">
        <f>IF('Transfer Definitions'!C7="y",'Population Definitions'!$A$2,"...")</f>
        <v>...</v>
      </c>
      <c r="B2" t="str">
        <f>IF('Transfer Definitions'!C7="y","---&gt;","")</f>
        <v/>
      </c>
      <c r="C2" t="str">
        <f>IF('Transfer Definitions'!C7="y",'Population Definitions'!$A$3,"")</f>
        <v/>
      </c>
      <c r="D2" t="str">
        <f>IF(A2&lt;&gt;"...","Fraction","")</f>
        <v/>
      </c>
      <c r="E2" t="str">
        <f>IF(A2&lt;&gt;"...",IF(SUMPRODUCT(--(G2:V2&lt;&gt;""))=0,0.000000,"N.A."),"")</f>
        <v/>
      </c>
      <c r="F2" t="str">
        <f>IF(A2&lt;&gt;"...","OR","")</f>
        <v/>
      </c>
    </row>
    <row r="3" spans="1:22">
      <c r="A3" t="str">
        <f>IF('Transfer Definitions'!D7="y",'Population Definitions'!$A$2,"...")</f>
        <v>...</v>
      </c>
      <c r="B3" t="str">
        <f>IF('Transfer Definitions'!D7="y","---&gt;","")</f>
        <v/>
      </c>
      <c r="C3" t="str">
        <f>IF('Transfer Definitions'!D7="y",'Population Definitions'!$A$4,"")</f>
        <v/>
      </c>
      <c r="D3" t="str">
        <f>IF(A3&lt;&gt;"...","Fraction","")</f>
        <v/>
      </c>
      <c r="E3" t="str">
        <f>IF(A3&lt;&gt;"...",IF(SUMPRODUCT(--(G3:V3&lt;&gt;""))=0,0.000000,"N.A."),"")</f>
        <v/>
      </c>
      <c r="F3" t="str">
        <f>IF(A3&lt;&gt;"...","OR","")</f>
        <v/>
      </c>
    </row>
    <row r="4" spans="1:22">
      <c r="A4" t="str">
        <f>IF('Transfer Definitions'!B8="y",'Population Definitions'!$A$3,"...")</f>
        <v>...</v>
      </c>
      <c r="B4" t="str">
        <f>IF('Transfer Definitions'!B8="y","---&gt;","")</f>
        <v/>
      </c>
      <c r="C4" t="str">
        <f>IF('Transfer Definitions'!B8="y",'Population Definitions'!$A$2,"")</f>
        <v/>
      </c>
      <c r="D4" t="str">
        <f>IF(A4&lt;&gt;"...","Fraction","")</f>
        <v/>
      </c>
      <c r="E4" t="str">
        <f>IF(A4&lt;&gt;"...",IF(SUMPRODUCT(--(G4:V4&lt;&gt;""))=0,0.000000,"N.A."),"")</f>
        <v/>
      </c>
      <c r="F4" t="str">
        <f>IF(A4&lt;&gt;"...","OR","")</f>
        <v/>
      </c>
    </row>
    <row r="5" spans="1:22">
      <c r="A5" t="str">
        <f>IF('Transfer Definitions'!D8="y",'Population Definitions'!$A$3,"...")</f>
        <v>...</v>
      </c>
      <c r="B5" t="str">
        <f>IF('Transfer Definitions'!D8="y","---&gt;","")</f>
        <v/>
      </c>
      <c r="C5" t="str">
        <f>IF('Transfer Definitions'!D8="y",'Population Definitions'!$A$4,"")</f>
        <v/>
      </c>
      <c r="D5" t="str">
        <f>IF(A5&lt;&gt;"...","Fraction","")</f>
        <v/>
      </c>
      <c r="E5" t="str">
        <f>IF(A5&lt;&gt;"...",IF(SUMPRODUCT(--(G5:V5&lt;&gt;""))=0,0.000000,"N.A."),"")</f>
        <v/>
      </c>
      <c r="F5" t="str">
        <f>IF(A5&lt;&gt;"...","OR","")</f>
        <v/>
      </c>
    </row>
    <row r="6" spans="1:22">
      <c r="A6" t="str">
        <f>IF('Transfer Definitions'!B9="y",'Population Definitions'!$A$4,"...")</f>
        <v>...</v>
      </c>
      <c r="B6" t="str">
        <f>IF('Transfer Definitions'!B9="y","---&gt;","")</f>
        <v/>
      </c>
      <c r="C6" t="str">
        <f>IF('Transfer Definitions'!B9="y",'Population Definitions'!$A$2,"")</f>
        <v/>
      </c>
      <c r="D6" t="str">
        <f>IF(A6&lt;&gt;"...","Fraction","")</f>
        <v/>
      </c>
      <c r="E6" t="str">
        <f>IF(A6&lt;&gt;"...",IF(SUMPRODUCT(--(G6:V6&lt;&gt;""))=0,0.000000,"N.A."),"")</f>
        <v/>
      </c>
      <c r="F6" t="str">
        <f>IF(A6&lt;&gt;"...","OR","")</f>
        <v/>
      </c>
    </row>
    <row r="7" spans="1:22">
      <c r="A7" t="str">
        <f>IF('Transfer Definitions'!C9="y",'Population Definitions'!$A$4,"...")</f>
        <v>...</v>
      </c>
      <c r="B7" t="str">
        <f>IF('Transfer Definitions'!C9="y","---&gt;","")</f>
        <v/>
      </c>
      <c r="C7" t="str">
        <f>IF('Transfer Definitions'!C9="y",'Population Definitions'!$A$3,"")</f>
        <v/>
      </c>
      <c r="D7" t="str">
        <f>IF(A7&lt;&gt;"...","Fraction","")</f>
        <v/>
      </c>
      <c r="E7" t="str">
        <f>IF(A7&lt;&gt;"...",IF(SUMPRODUCT(--(G7:V7&lt;&gt;""))=0,0.000000,"N.A."),"")</f>
        <v/>
      </c>
      <c r="F7" t="str">
        <f>IF(A7&lt;&gt;"...","OR","")</f>
        <v/>
      </c>
    </row>
    <row r="9" spans="1:22">
      <c r="A9" t="str">
        <f>'Transfer Definitions'!A11</f>
        <v>Migration Type 2</v>
      </c>
      <c r="D9" t="s">
        <v>11</v>
      </c>
      <c r="E9" t="s">
        <v>12</v>
      </c>
      <c r="G9">
        <v>2000</v>
      </c>
      <c r="H9">
        <v>2001</v>
      </c>
      <c r="I9">
        <v>2002</v>
      </c>
      <c r="J9">
        <v>2003</v>
      </c>
      <c r="K9">
        <v>2004</v>
      </c>
      <c r="L9">
        <v>2005</v>
      </c>
      <c r="M9">
        <v>2006</v>
      </c>
      <c r="N9">
        <v>2007</v>
      </c>
      <c r="O9">
        <v>2008</v>
      </c>
      <c r="P9">
        <v>2009</v>
      </c>
      <c r="Q9">
        <v>2010</v>
      </c>
      <c r="R9">
        <v>2011</v>
      </c>
      <c r="S9">
        <v>2012</v>
      </c>
      <c r="T9">
        <v>2013</v>
      </c>
      <c r="U9">
        <v>2014</v>
      </c>
      <c r="V9">
        <v>2015</v>
      </c>
    </row>
    <row r="10" spans="1:22">
      <c r="A10" t="str">
        <f>IF('Transfer Definitions'!C12="y",'Population Definitions'!$A$2,"...")</f>
        <v>...</v>
      </c>
      <c r="B10" t="str">
        <f>IF('Transfer Definitions'!C12="y","---&gt;","")</f>
        <v/>
      </c>
      <c r="C10" t="str">
        <f>IF('Transfer Definitions'!C12="y",'Population Definitions'!$A$3,"")</f>
        <v/>
      </c>
      <c r="D10" t="str">
        <f>IF(A10&lt;&gt;"...","Fraction","")</f>
        <v/>
      </c>
      <c r="E10" t="str">
        <f>IF(A10&lt;&gt;"...",IF(SUMPRODUCT(--(G10:V10&lt;&gt;""))=0,0.000000,"N.A."),"")</f>
        <v/>
      </c>
      <c r="F10" t="str">
        <f>IF(A10&lt;&gt;"...","OR","")</f>
        <v/>
      </c>
    </row>
    <row r="11" spans="1:22">
      <c r="A11" t="str">
        <f>IF('Transfer Definitions'!D12="y",'Population Definitions'!$A$2,"...")</f>
        <v>...</v>
      </c>
      <c r="B11" t="str">
        <f>IF('Transfer Definitions'!D12="y","---&gt;","")</f>
        <v/>
      </c>
      <c r="C11" t="str">
        <f>IF('Transfer Definitions'!D12="y",'Population Definitions'!$A$4,"")</f>
        <v/>
      </c>
      <c r="D11" t="str">
        <f>IF(A11&lt;&gt;"...","Fraction","")</f>
        <v/>
      </c>
      <c r="E11" t="str">
        <f>IF(A11&lt;&gt;"...",IF(SUMPRODUCT(--(G11:V11&lt;&gt;""))=0,0.000000,"N.A."),"")</f>
        <v/>
      </c>
      <c r="F11" t="str">
        <f>IF(A11&lt;&gt;"...","OR","")</f>
        <v/>
      </c>
    </row>
    <row r="12" spans="1:22">
      <c r="A12" t="str">
        <f>IF('Transfer Definitions'!B13="y",'Population Definitions'!$A$3,"...")</f>
        <v>...</v>
      </c>
      <c r="B12" t="str">
        <f>IF('Transfer Definitions'!B13="y","---&gt;","")</f>
        <v/>
      </c>
      <c r="C12" t="str">
        <f>IF('Transfer Definitions'!B13="y",'Population Definitions'!$A$2,"")</f>
        <v/>
      </c>
      <c r="D12" t="str">
        <f>IF(A12&lt;&gt;"...","Fraction","")</f>
        <v/>
      </c>
      <c r="E12" t="str">
        <f>IF(A12&lt;&gt;"...",IF(SUMPRODUCT(--(G12:V12&lt;&gt;""))=0,0.000000,"N.A."),"")</f>
        <v/>
      </c>
      <c r="F12" t="str">
        <f>IF(A12&lt;&gt;"...","OR","")</f>
        <v/>
      </c>
    </row>
    <row r="13" spans="1:22">
      <c r="A13" t="str">
        <f>IF('Transfer Definitions'!D13="y",'Population Definitions'!$A$3,"...")</f>
        <v>...</v>
      </c>
      <c r="B13" t="str">
        <f>IF('Transfer Definitions'!D13="y","---&gt;","")</f>
        <v/>
      </c>
      <c r="C13" t="str">
        <f>IF('Transfer Definitions'!D13="y",'Population Definitions'!$A$4,"")</f>
        <v/>
      </c>
      <c r="D13" t="str">
        <f>IF(A13&lt;&gt;"...","Fraction","")</f>
        <v/>
      </c>
      <c r="E13" t="str">
        <f>IF(A13&lt;&gt;"...",IF(SUMPRODUCT(--(G13:V13&lt;&gt;""))=0,0.000000,"N.A."),"")</f>
        <v/>
      </c>
      <c r="F13" t="str">
        <f>IF(A13&lt;&gt;"...","OR","")</f>
        <v/>
      </c>
    </row>
    <row r="14" spans="1:22">
      <c r="A14" t="str">
        <f>IF('Transfer Definitions'!B14="y",'Population Definitions'!$A$4,"...")</f>
        <v>...</v>
      </c>
      <c r="B14" t="str">
        <f>IF('Transfer Definitions'!B14="y","---&gt;","")</f>
        <v/>
      </c>
      <c r="C14" t="str">
        <f>IF('Transfer Definitions'!B14="y",'Population Definitions'!$A$2,"")</f>
        <v/>
      </c>
      <c r="D14" t="str">
        <f>IF(A14&lt;&gt;"...","Fraction","")</f>
        <v/>
      </c>
      <c r="E14" t="str">
        <f>IF(A14&lt;&gt;"...",IF(SUMPRODUCT(--(G14:V14&lt;&gt;""))=0,0.000000,"N.A."),"")</f>
        <v/>
      </c>
      <c r="F14" t="str">
        <f>IF(A14&lt;&gt;"...","OR","")</f>
        <v/>
      </c>
    </row>
    <row r="15" spans="1:22">
      <c r="A15" t="str">
        <f>IF('Transfer Definitions'!C14="y",'Population Definitions'!$A$4,"...")</f>
        <v>...</v>
      </c>
      <c r="B15" t="str">
        <f>IF('Transfer Definitions'!C14="y","---&gt;","")</f>
        <v/>
      </c>
      <c r="C15" t="str">
        <f>IF('Transfer Definitions'!C14="y",'Population Definitions'!$A$3,"")</f>
        <v/>
      </c>
      <c r="D15" t="str">
        <f>IF(A15&lt;&gt;"...","Fraction","")</f>
        <v/>
      </c>
      <c r="E15" t="str">
        <f>IF(A15&lt;&gt;"...",IF(SUMPRODUCT(--(G15:V15&lt;&gt;""))=0,0.000000,"N.A."),"")</f>
        <v/>
      </c>
      <c r="F15" t="str">
        <f>IF(A15&lt;&gt;"...","OR","")</f>
        <v/>
      </c>
    </row>
  </sheetData>
  <dataValidations count="12">
    <dataValidation type="list" showInputMessage="1" showErrorMessage="1" sqref="D2">
      <formula1>"Fraction,Number"</formula1>
    </dataValidation>
    <dataValidation type="list" showInputMessage="1" showErrorMessage="1" sqref="D3">
      <formula1>"Fraction,Number"</formula1>
    </dataValidation>
    <dataValidation type="list" showInputMessage="1" showErrorMessage="1" sqref="D4">
      <formula1>"Fraction,Number"</formula1>
    </dataValidation>
    <dataValidation type="list" showInputMessage="1" showErrorMessage="1" sqref="D5">
      <formula1>"Fraction,Number"</formula1>
    </dataValidation>
    <dataValidation type="list" showInputMessage="1" showErrorMessage="1" sqref="D6">
      <formula1>"Fraction,Number"</formula1>
    </dataValidation>
    <dataValidation type="list" showInputMessage="1" showErrorMessage="1" sqref="D7">
      <formula1>"Fraction,Number"</formula1>
    </dataValidation>
    <dataValidation type="list" showInputMessage="1" showErrorMessage="1" sqref="D10">
      <formula1>"Fraction,Number"</formula1>
    </dataValidation>
    <dataValidation type="list" showInputMessage="1" showErrorMessage="1" sqref="D11">
      <formula1>"Fraction,Number"</formula1>
    </dataValidation>
    <dataValidation type="list" showInputMessage="1" showErrorMessage="1" sqref="D12">
      <formula1>"Fraction,Number"</formula1>
    </dataValidation>
    <dataValidation type="list" showInputMessage="1" showErrorMessage="1" sqref="D13">
      <formula1>"Fraction,Number"</formula1>
    </dataValidation>
    <dataValidation type="list" showInputMessage="1" showErrorMessage="1" sqref="D14">
      <formula1>"Fraction,Number"</formula1>
    </dataValidation>
    <dataValidation type="list" showInputMessage="1" showErrorMessage="1" sqref="D15">
      <formula1>"Fraction,Number"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4"/>
  <sheetViews>
    <sheetView workbookViewId="0"/>
  </sheetViews>
  <sheetFormatPr defaultRowHeight="15"/>
  <cols>
    <col min="1" max="1" width="40.7109375" customWidth="1"/>
    <col min="2" max="3" width="10.7109375" customWidth="1"/>
  </cols>
  <sheetData>
    <row r="1" spans="1:20">
      <c r="A1" t="s">
        <v>17</v>
      </c>
      <c r="B1" t="s">
        <v>11</v>
      </c>
      <c r="C1" t="s">
        <v>12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Population 1</v>
      </c>
      <c r="B2" t="s">
        <v>16</v>
      </c>
      <c r="C2">
        <f>IF(SUMPRODUCT(--(E2:T2&lt;&gt;""))=0,1000000.000000,"N.A.")</f>
        <v>1000000.0</v>
      </c>
      <c r="D2" t="s">
        <v>14</v>
      </c>
    </row>
    <row r="3" spans="1:20">
      <c r="A3" t="str">
        <f>'Population Definitions'!$A$3</f>
        <v>Population 2</v>
      </c>
      <c r="B3" t="s">
        <v>16</v>
      </c>
      <c r="C3">
        <f>IF(SUMPRODUCT(--(E3:T3&lt;&gt;""))=0,1000000.000000,"N.A.")</f>
        <v>1000000.0</v>
      </c>
      <c r="D3" t="s">
        <v>14</v>
      </c>
    </row>
    <row r="4" spans="1:20">
      <c r="A4" t="str">
        <f>'Population Definitions'!$A$4</f>
        <v>Population 3</v>
      </c>
      <c r="B4" t="s">
        <v>16</v>
      </c>
      <c r="C4">
        <f>IF(SUMPRODUCT(--(E4:T4&lt;&gt;""))=0,1000000.000000,"N.A.")</f>
        <v>1000000.0</v>
      </c>
      <c r="D4" t="s">
        <v>14</v>
      </c>
    </row>
  </sheetData>
  <dataValidations count="3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14"/>
  <sheetViews>
    <sheetView workbookViewId="0"/>
  </sheetViews>
  <sheetFormatPr defaultRowHeight="15"/>
  <cols>
    <col min="1" max="1" width="40.7109375" customWidth="1"/>
    <col min="2" max="3" width="10.7109375" customWidth="1"/>
  </cols>
  <sheetData>
    <row r="1" spans="1:20">
      <c r="A1" t="s">
        <v>18</v>
      </c>
      <c r="B1" t="s">
        <v>11</v>
      </c>
      <c r="C1" t="s">
        <v>12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Population 1</v>
      </c>
      <c r="B2" t="s">
        <v>13</v>
      </c>
      <c r="C2">
        <f>IF(SUMPRODUCT(--(E2:T2&lt;&gt;""))=0,0.000000,"N.A.")</f>
        <v>0.0</v>
      </c>
      <c r="D2" t="s">
        <v>14</v>
      </c>
    </row>
    <row r="3" spans="1:20">
      <c r="A3" t="str">
        <f>'Population Definitions'!$A$3</f>
        <v>Population 2</v>
      </c>
      <c r="B3" t="s">
        <v>13</v>
      </c>
      <c r="C3">
        <f>IF(SUMPRODUCT(--(E3:T3&lt;&gt;""))=0,0.000000,"N.A.")</f>
        <v>0.0</v>
      </c>
      <c r="D3" t="s">
        <v>14</v>
      </c>
    </row>
    <row r="4" spans="1:20">
      <c r="A4" t="str">
        <f>'Population Definitions'!$A$4</f>
        <v>Population 3</v>
      </c>
      <c r="B4" t="s">
        <v>13</v>
      </c>
      <c r="C4">
        <f>IF(SUMPRODUCT(--(E4:T4&lt;&gt;""))=0,0.000000,"N.A.")</f>
        <v>0.0</v>
      </c>
      <c r="D4" t="s">
        <v>14</v>
      </c>
    </row>
    <row r="6" spans="1:20">
      <c r="A6" t="s">
        <v>19</v>
      </c>
      <c r="B6" t="s">
        <v>11</v>
      </c>
      <c r="C6" t="s">
        <v>12</v>
      </c>
      <c r="E6">
        <v>2000</v>
      </c>
      <c r="F6">
        <v>2001</v>
      </c>
      <c r="G6">
        <v>2002</v>
      </c>
      <c r="H6">
        <v>2003</v>
      </c>
      <c r="I6">
        <v>2004</v>
      </c>
      <c r="J6">
        <v>2005</v>
      </c>
      <c r="K6">
        <v>2006</v>
      </c>
      <c r="L6">
        <v>2007</v>
      </c>
      <c r="M6">
        <v>2008</v>
      </c>
      <c r="N6">
        <v>2009</v>
      </c>
      <c r="O6">
        <v>2010</v>
      </c>
      <c r="P6">
        <v>2011</v>
      </c>
      <c r="Q6">
        <v>2012</v>
      </c>
      <c r="R6">
        <v>2013</v>
      </c>
      <c r="S6">
        <v>2014</v>
      </c>
      <c r="T6">
        <v>2015</v>
      </c>
    </row>
    <row r="7" spans="1:20">
      <c r="A7" t="str">
        <f>'Population Definitions'!$A$2</f>
        <v>Population 1</v>
      </c>
      <c r="B7" t="s">
        <v>13</v>
      </c>
      <c r="C7">
        <f>IF(SUMPRODUCT(--(E7:T7&lt;&gt;""))=0,0.010000,"N.A.")</f>
        <v>0.01</v>
      </c>
      <c r="D7" t="s">
        <v>14</v>
      </c>
    </row>
    <row r="8" spans="1:20">
      <c r="A8" t="str">
        <f>'Population Definitions'!$A$3</f>
        <v>Population 2</v>
      </c>
      <c r="B8" t="s">
        <v>13</v>
      </c>
      <c r="C8">
        <f>IF(SUMPRODUCT(--(E8:T8&lt;&gt;""))=0,0.010000,"N.A.")</f>
        <v>0.01</v>
      </c>
      <c r="D8" t="s">
        <v>14</v>
      </c>
    </row>
    <row r="9" spans="1:20">
      <c r="A9" t="str">
        <f>'Population Definitions'!$A$4</f>
        <v>Population 3</v>
      </c>
      <c r="B9" t="s">
        <v>13</v>
      </c>
      <c r="C9">
        <f>IF(SUMPRODUCT(--(E9:T9&lt;&gt;""))=0,0.010000,"N.A.")</f>
        <v>0.01</v>
      </c>
      <c r="D9" t="s">
        <v>14</v>
      </c>
    </row>
    <row r="11" spans="1:20">
      <c r="A11" t="s">
        <v>20</v>
      </c>
      <c r="B11" t="s">
        <v>11</v>
      </c>
      <c r="C11" t="s">
        <v>12</v>
      </c>
      <c r="E11">
        <v>2000</v>
      </c>
      <c r="F11">
        <v>2001</v>
      </c>
      <c r="G11">
        <v>2002</v>
      </c>
      <c r="H11">
        <v>2003</v>
      </c>
      <c r="I11">
        <v>2004</v>
      </c>
      <c r="J11">
        <v>2005</v>
      </c>
      <c r="K11">
        <v>2006</v>
      </c>
      <c r="L11">
        <v>2007</v>
      </c>
      <c r="M11">
        <v>2008</v>
      </c>
      <c r="N11">
        <v>2009</v>
      </c>
      <c r="O11">
        <v>2010</v>
      </c>
      <c r="P11">
        <v>2011</v>
      </c>
      <c r="Q11">
        <v>2012</v>
      </c>
      <c r="R11">
        <v>2013</v>
      </c>
      <c r="S11">
        <v>2014</v>
      </c>
      <c r="T11">
        <v>2015</v>
      </c>
    </row>
    <row r="12" spans="1:20">
      <c r="A12" t="str">
        <f>'Population Definitions'!$A$2</f>
        <v>Population 1</v>
      </c>
      <c r="B12" t="s">
        <v>13</v>
      </c>
      <c r="C12">
        <f>IF(SUMPRODUCT(--(E12:T12&lt;&gt;""))=0,0.000000,"N.A.")</f>
        <v>0.0</v>
      </c>
      <c r="D12" t="s">
        <v>14</v>
      </c>
    </row>
    <row r="13" spans="1:20">
      <c r="A13" t="str">
        <f>'Population Definitions'!$A$3</f>
        <v>Population 2</v>
      </c>
      <c r="B13" t="s">
        <v>13</v>
      </c>
      <c r="C13">
        <f>IF(SUMPRODUCT(--(E13:T13&lt;&gt;""))=0,0.000000,"N.A.")</f>
        <v>0.0</v>
      </c>
      <c r="D13" t="s">
        <v>14</v>
      </c>
    </row>
    <row r="14" spans="1:20">
      <c r="A14" t="str">
        <f>'Population Definitions'!$A$4</f>
        <v>Population 3</v>
      </c>
      <c r="B14" t="s">
        <v>13</v>
      </c>
      <c r="C14">
        <f>IF(SUMPRODUCT(--(E14:T14&lt;&gt;""))=0,0.000000,"N.A.")</f>
        <v>0.0</v>
      </c>
      <c r="D14" t="s">
        <v>14</v>
      </c>
    </row>
  </sheetData>
  <dataValidations count="9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  <dataValidation type="list" showInputMessage="1" showErrorMessage="1" sqref="B4">
      <formula1>"Fraction"</formula1>
    </dataValidation>
    <dataValidation type="list" showInputMessage="1" showErrorMessage="1" sqref="B7">
      <formula1>"Fraction"</formula1>
    </dataValidation>
    <dataValidation type="list" showInputMessage="1" showErrorMessage="1" sqref="B8">
      <formula1>"Fraction"</formula1>
    </dataValidation>
    <dataValidation type="list" showInputMessage="1" showErrorMessage="1" sqref="B9">
      <formula1>"Fraction"</formula1>
    </dataValidation>
    <dataValidation type="list" showInputMessage="1" showErrorMessage="1" sqref="B12">
      <formula1>"Fraction"</formula1>
    </dataValidation>
    <dataValidation type="list" showInputMessage="1" showErrorMessage="1" sqref="B13">
      <formula1>"Fraction"</formula1>
    </dataValidation>
    <dataValidation type="list" showInputMessage="1" showErrorMessage="1" sqref="B14">
      <formula1>"Fraction"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9"/>
  <sheetViews>
    <sheetView workbookViewId="0"/>
  </sheetViews>
  <sheetFormatPr defaultRowHeight="15"/>
  <cols>
    <col min="1" max="1" width="40.7109375" customWidth="1"/>
    <col min="2" max="3" width="10.7109375" customWidth="1"/>
  </cols>
  <sheetData>
    <row r="1" spans="1:20">
      <c r="A1" t="s">
        <v>28</v>
      </c>
      <c r="B1" t="s">
        <v>11</v>
      </c>
      <c r="C1" t="s">
        <v>12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Population 1</v>
      </c>
      <c r="B2" t="s">
        <v>13</v>
      </c>
      <c r="C2">
        <f>IF(SUMPRODUCT(--(E2:T2&lt;&gt;""))=0,0.000000,"N.A.")</f>
        <v>0.0</v>
      </c>
      <c r="D2" t="s">
        <v>14</v>
      </c>
    </row>
    <row r="3" spans="1:20">
      <c r="A3" t="str">
        <f>'Population Definitions'!$A$3</f>
        <v>Population 2</v>
      </c>
      <c r="B3" t="s">
        <v>13</v>
      </c>
      <c r="C3">
        <f>IF(SUMPRODUCT(--(E3:T3&lt;&gt;""))=0,0.000000,"N.A.")</f>
        <v>0.0</v>
      </c>
      <c r="D3" t="s">
        <v>14</v>
      </c>
    </row>
    <row r="4" spans="1:20">
      <c r="A4" t="str">
        <f>'Population Definitions'!$A$4</f>
        <v>Population 3</v>
      </c>
      <c r="B4" t="s">
        <v>13</v>
      </c>
      <c r="C4">
        <f>IF(SUMPRODUCT(--(E4:T4&lt;&gt;""))=0,0.000000,"N.A.")</f>
        <v>0.0</v>
      </c>
      <c r="D4" t="s">
        <v>14</v>
      </c>
    </row>
    <row r="6" spans="1:20">
      <c r="A6" t="s">
        <v>29</v>
      </c>
      <c r="B6" t="s">
        <v>11</v>
      </c>
      <c r="C6" t="s">
        <v>12</v>
      </c>
      <c r="E6">
        <v>2000</v>
      </c>
      <c r="F6">
        <v>2001</v>
      </c>
      <c r="G6">
        <v>2002</v>
      </c>
      <c r="H6">
        <v>2003</v>
      </c>
      <c r="I6">
        <v>2004</v>
      </c>
      <c r="J6">
        <v>2005</v>
      </c>
      <c r="K6">
        <v>2006</v>
      </c>
      <c r="L6">
        <v>2007</v>
      </c>
      <c r="M6">
        <v>2008</v>
      </c>
      <c r="N6">
        <v>2009</v>
      </c>
      <c r="O6">
        <v>2010</v>
      </c>
      <c r="P6">
        <v>2011</v>
      </c>
      <c r="Q6">
        <v>2012</v>
      </c>
      <c r="R6">
        <v>2013</v>
      </c>
      <c r="S6">
        <v>2014</v>
      </c>
      <c r="T6">
        <v>2015</v>
      </c>
    </row>
    <row r="7" spans="1:20">
      <c r="A7" t="str">
        <f>'Population Definitions'!$A$2</f>
        <v>Population 1</v>
      </c>
      <c r="B7" t="s">
        <v>13</v>
      </c>
      <c r="C7">
        <f>IF(SUMPRODUCT(--(E7:T7&lt;&gt;""))=0,0.500000,"N.A.")</f>
        <v>0.5</v>
      </c>
      <c r="D7" t="s">
        <v>14</v>
      </c>
    </row>
    <row r="8" spans="1:20">
      <c r="A8" t="str">
        <f>'Population Definitions'!$A$3</f>
        <v>Population 2</v>
      </c>
      <c r="B8" t="s">
        <v>13</v>
      </c>
      <c r="C8">
        <f>IF(SUMPRODUCT(--(E8:T8&lt;&gt;""))=0,0.500000,"N.A.")</f>
        <v>0.5</v>
      </c>
      <c r="D8" t="s">
        <v>14</v>
      </c>
    </row>
    <row r="9" spans="1:20">
      <c r="A9" t="str">
        <f>'Population Definitions'!$A$4</f>
        <v>Population 3</v>
      </c>
      <c r="B9" t="s">
        <v>13</v>
      </c>
      <c r="C9">
        <f>IF(SUMPRODUCT(--(E9:T9&lt;&gt;""))=0,0.500000,"N.A.")</f>
        <v>0.5</v>
      </c>
      <c r="D9" t="s">
        <v>14</v>
      </c>
    </row>
  </sheetData>
  <dataValidations count="6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8">
      <formula1>"Fraction,Number"</formula1>
    </dataValidation>
    <dataValidation type="list" showInputMessage="1" showErrorMessage="1" sqref="B9">
      <formula1>"Fraction,Number"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94"/>
  <sheetViews>
    <sheetView workbookViewId="0"/>
  </sheetViews>
  <sheetFormatPr defaultRowHeight="15"/>
  <cols>
    <col min="1" max="1" width="40.7109375" customWidth="1"/>
    <col min="2" max="3" width="10.7109375" customWidth="1"/>
  </cols>
  <sheetData>
    <row r="1" spans="1:20">
      <c r="A1" t="s">
        <v>15</v>
      </c>
      <c r="B1" t="s">
        <v>11</v>
      </c>
      <c r="C1" t="s">
        <v>12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Population 1</v>
      </c>
      <c r="B2" t="s">
        <v>13</v>
      </c>
      <c r="C2">
        <f>IF(SUMPRODUCT(--(E2:T2&lt;&gt;""))=0,0.000000,"N.A.")</f>
        <v>0.0</v>
      </c>
      <c r="D2" t="s">
        <v>14</v>
      </c>
    </row>
    <row r="3" spans="1:20">
      <c r="A3" t="str">
        <f>'Population Definitions'!$A$3</f>
        <v>Population 2</v>
      </c>
      <c r="B3" t="s">
        <v>13</v>
      </c>
      <c r="C3">
        <f>IF(SUMPRODUCT(--(E3:T3&lt;&gt;""))=0,0.000000,"N.A.")</f>
        <v>0.0</v>
      </c>
      <c r="D3" t="s">
        <v>14</v>
      </c>
    </row>
    <row r="4" spans="1:20">
      <c r="A4" t="str">
        <f>'Population Definitions'!$A$4</f>
        <v>Population 3</v>
      </c>
      <c r="B4" t="s">
        <v>13</v>
      </c>
      <c r="C4">
        <f>IF(SUMPRODUCT(--(E4:T4&lt;&gt;""))=0,0.000000,"N.A.")</f>
        <v>0.0</v>
      </c>
      <c r="D4" t="s">
        <v>14</v>
      </c>
    </row>
    <row r="6" spans="1:20">
      <c r="A6" t="s">
        <v>64</v>
      </c>
      <c r="B6" t="s">
        <v>11</v>
      </c>
      <c r="C6" t="s">
        <v>12</v>
      </c>
      <c r="E6">
        <v>2000</v>
      </c>
      <c r="F6">
        <v>2001</v>
      </c>
      <c r="G6">
        <v>2002</v>
      </c>
      <c r="H6">
        <v>2003</v>
      </c>
      <c r="I6">
        <v>2004</v>
      </c>
      <c r="J6">
        <v>2005</v>
      </c>
      <c r="K6">
        <v>2006</v>
      </c>
      <c r="L6">
        <v>2007</v>
      </c>
      <c r="M6">
        <v>2008</v>
      </c>
      <c r="N6">
        <v>2009</v>
      </c>
      <c r="O6">
        <v>2010</v>
      </c>
      <c r="P6">
        <v>2011</v>
      </c>
      <c r="Q6">
        <v>2012</v>
      </c>
      <c r="R6">
        <v>2013</v>
      </c>
      <c r="S6">
        <v>2014</v>
      </c>
      <c r="T6">
        <v>2015</v>
      </c>
    </row>
    <row r="7" spans="1:20">
      <c r="A7" t="str">
        <f>'Population Definitions'!$A$2</f>
        <v>Population 1</v>
      </c>
      <c r="B7" t="s">
        <v>13</v>
      </c>
      <c r="C7">
        <f>IF(SUMPRODUCT(--(E7:T7&lt;&gt;""))=0,0.000000,"N.A.")</f>
        <v>0.0</v>
      </c>
      <c r="D7" t="s">
        <v>14</v>
      </c>
    </row>
    <row r="8" spans="1:20">
      <c r="A8" t="str">
        <f>'Population Definitions'!$A$3</f>
        <v>Population 2</v>
      </c>
      <c r="B8" t="s">
        <v>13</v>
      </c>
      <c r="C8">
        <f>IF(SUMPRODUCT(--(E8:T8&lt;&gt;""))=0,0.000000,"N.A.")</f>
        <v>0.0</v>
      </c>
      <c r="D8" t="s">
        <v>14</v>
      </c>
    </row>
    <row r="9" spans="1:20">
      <c r="A9" t="str">
        <f>'Population Definitions'!$A$4</f>
        <v>Population 3</v>
      </c>
      <c r="B9" t="s">
        <v>13</v>
      </c>
      <c r="C9">
        <f>IF(SUMPRODUCT(--(E9:T9&lt;&gt;""))=0,0.000000,"N.A.")</f>
        <v>0.0</v>
      </c>
      <c r="D9" t="s">
        <v>14</v>
      </c>
    </row>
    <row r="11" spans="1:20">
      <c r="A11" t="s">
        <v>65</v>
      </c>
      <c r="B11" t="s">
        <v>11</v>
      </c>
      <c r="C11" t="s">
        <v>12</v>
      </c>
      <c r="E11">
        <v>2000</v>
      </c>
      <c r="F11">
        <v>2001</v>
      </c>
      <c r="G11">
        <v>2002</v>
      </c>
      <c r="H11">
        <v>2003</v>
      </c>
      <c r="I11">
        <v>2004</v>
      </c>
      <c r="J11">
        <v>2005</v>
      </c>
      <c r="K11">
        <v>2006</v>
      </c>
      <c r="L11">
        <v>2007</v>
      </c>
      <c r="M11">
        <v>2008</v>
      </c>
      <c r="N11">
        <v>2009</v>
      </c>
      <c r="O11">
        <v>2010</v>
      </c>
      <c r="P11">
        <v>2011</v>
      </c>
      <c r="Q11">
        <v>2012</v>
      </c>
      <c r="R11">
        <v>2013</v>
      </c>
      <c r="S11">
        <v>2014</v>
      </c>
      <c r="T11">
        <v>2015</v>
      </c>
    </row>
    <row r="12" spans="1:20">
      <c r="A12" t="str">
        <f>'Population Definitions'!$A$2</f>
        <v>Population 1</v>
      </c>
      <c r="B12" t="s">
        <v>13</v>
      </c>
      <c r="C12">
        <f>IF(SUMPRODUCT(--(E12:T12&lt;&gt;""))=0,0.000000,"N.A.")</f>
        <v>0.0</v>
      </c>
      <c r="D12" t="s">
        <v>14</v>
      </c>
    </row>
    <row r="13" spans="1:20">
      <c r="A13" t="str">
        <f>'Population Definitions'!$A$3</f>
        <v>Population 2</v>
      </c>
      <c r="B13" t="s">
        <v>13</v>
      </c>
      <c r="C13">
        <f>IF(SUMPRODUCT(--(E13:T13&lt;&gt;""))=0,0.000000,"N.A.")</f>
        <v>0.0</v>
      </c>
      <c r="D13" t="s">
        <v>14</v>
      </c>
    </row>
    <row r="14" spans="1:20">
      <c r="A14" t="str">
        <f>'Population Definitions'!$A$4</f>
        <v>Population 3</v>
      </c>
      <c r="B14" t="s">
        <v>13</v>
      </c>
      <c r="C14">
        <f>IF(SUMPRODUCT(--(E14:T14&lt;&gt;""))=0,0.000000,"N.A.")</f>
        <v>0.0</v>
      </c>
      <c r="D14" t="s">
        <v>14</v>
      </c>
    </row>
    <row r="16" spans="1:20">
      <c r="A16" t="s">
        <v>66</v>
      </c>
      <c r="B16" t="s">
        <v>11</v>
      </c>
      <c r="C16" t="s">
        <v>12</v>
      </c>
      <c r="E16">
        <v>2000</v>
      </c>
      <c r="F16">
        <v>2001</v>
      </c>
      <c r="G16">
        <v>2002</v>
      </c>
      <c r="H16">
        <v>2003</v>
      </c>
      <c r="I16">
        <v>2004</v>
      </c>
      <c r="J16">
        <v>2005</v>
      </c>
      <c r="K16">
        <v>2006</v>
      </c>
      <c r="L16">
        <v>2007</v>
      </c>
      <c r="M16">
        <v>2008</v>
      </c>
      <c r="N16">
        <v>2009</v>
      </c>
      <c r="O16">
        <v>2010</v>
      </c>
      <c r="P16">
        <v>2011</v>
      </c>
      <c r="Q16">
        <v>2012</v>
      </c>
      <c r="R16">
        <v>2013</v>
      </c>
      <c r="S16">
        <v>2014</v>
      </c>
      <c r="T16">
        <v>2015</v>
      </c>
    </row>
    <row r="17" spans="1:20">
      <c r="A17" t="str">
        <f>'Population Definitions'!$A$2</f>
        <v>Population 1</v>
      </c>
      <c r="B17" t="s">
        <v>13</v>
      </c>
      <c r="C17">
        <f>IF(SUMPRODUCT(--(E17:T17&lt;&gt;""))=0,0.000000,"N.A.")</f>
        <v>0.0</v>
      </c>
      <c r="D17" t="s">
        <v>14</v>
      </c>
    </row>
    <row r="18" spans="1:20">
      <c r="A18" t="str">
        <f>'Population Definitions'!$A$3</f>
        <v>Population 2</v>
      </c>
      <c r="B18" t="s">
        <v>13</v>
      </c>
      <c r="C18">
        <f>IF(SUMPRODUCT(--(E18:T18&lt;&gt;""))=0,0.000000,"N.A.")</f>
        <v>0.0</v>
      </c>
      <c r="D18" t="s">
        <v>14</v>
      </c>
    </row>
    <row r="19" spans="1:20">
      <c r="A19" t="str">
        <f>'Population Definitions'!$A$4</f>
        <v>Population 3</v>
      </c>
      <c r="B19" t="s">
        <v>13</v>
      </c>
      <c r="C19">
        <f>IF(SUMPRODUCT(--(E19:T19&lt;&gt;""))=0,0.000000,"N.A.")</f>
        <v>0.0</v>
      </c>
      <c r="D19" t="s">
        <v>14</v>
      </c>
    </row>
    <row r="21" spans="1:20">
      <c r="A21" t="s">
        <v>67</v>
      </c>
      <c r="B21" t="s">
        <v>11</v>
      </c>
      <c r="C21" t="s">
        <v>12</v>
      </c>
      <c r="E21">
        <v>2000</v>
      </c>
      <c r="F21">
        <v>2001</v>
      </c>
      <c r="G21">
        <v>2002</v>
      </c>
      <c r="H21">
        <v>2003</v>
      </c>
      <c r="I21">
        <v>2004</v>
      </c>
      <c r="J21">
        <v>2005</v>
      </c>
      <c r="K21">
        <v>2006</v>
      </c>
      <c r="L21">
        <v>2007</v>
      </c>
      <c r="M21">
        <v>2008</v>
      </c>
      <c r="N21">
        <v>2009</v>
      </c>
      <c r="O21">
        <v>2010</v>
      </c>
      <c r="P21">
        <v>2011</v>
      </c>
      <c r="Q21">
        <v>2012</v>
      </c>
      <c r="R21">
        <v>2013</v>
      </c>
      <c r="S21">
        <v>2014</v>
      </c>
      <c r="T21">
        <v>2015</v>
      </c>
    </row>
    <row r="22" spans="1:20">
      <c r="A22" t="str">
        <f>'Population Definitions'!$A$2</f>
        <v>Population 1</v>
      </c>
      <c r="B22" t="s">
        <v>13</v>
      </c>
      <c r="C22">
        <f>IF(SUMPRODUCT(--(E22:T22&lt;&gt;""))=0,0.000000,"N.A.")</f>
        <v>0.0</v>
      </c>
      <c r="D22" t="s">
        <v>14</v>
      </c>
    </row>
    <row r="23" spans="1:20">
      <c r="A23" t="str">
        <f>'Population Definitions'!$A$3</f>
        <v>Population 2</v>
      </c>
      <c r="B23" t="s">
        <v>13</v>
      </c>
      <c r="C23">
        <f>IF(SUMPRODUCT(--(E23:T23&lt;&gt;""))=0,0.000000,"N.A.")</f>
        <v>0.0</v>
      </c>
      <c r="D23" t="s">
        <v>14</v>
      </c>
    </row>
    <row r="24" spans="1:20">
      <c r="A24" t="str">
        <f>'Population Definitions'!$A$4</f>
        <v>Population 3</v>
      </c>
      <c r="B24" t="s">
        <v>13</v>
      </c>
      <c r="C24">
        <f>IF(SUMPRODUCT(--(E24:T24&lt;&gt;""))=0,0.000000,"N.A.")</f>
        <v>0.0</v>
      </c>
      <c r="D24" t="s">
        <v>14</v>
      </c>
    </row>
    <row r="26" spans="1:20">
      <c r="A26" t="s">
        <v>68</v>
      </c>
      <c r="B26" t="s">
        <v>11</v>
      </c>
      <c r="C26" t="s">
        <v>12</v>
      </c>
      <c r="E26">
        <v>2000</v>
      </c>
      <c r="F26">
        <v>2001</v>
      </c>
      <c r="G26">
        <v>2002</v>
      </c>
      <c r="H26">
        <v>2003</v>
      </c>
      <c r="I26">
        <v>2004</v>
      </c>
      <c r="J26">
        <v>2005</v>
      </c>
      <c r="K26">
        <v>2006</v>
      </c>
      <c r="L26">
        <v>2007</v>
      </c>
      <c r="M26">
        <v>2008</v>
      </c>
      <c r="N26">
        <v>2009</v>
      </c>
      <c r="O26">
        <v>2010</v>
      </c>
      <c r="P26">
        <v>2011</v>
      </c>
      <c r="Q26">
        <v>2012</v>
      </c>
      <c r="R26">
        <v>2013</v>
      </c>
      <c r="S26">
        <v>2014</v>
      </c>
      <c r="T26">
        <v>2015</v>
      </c>
    </row>
    <row r="27" spans="1:20">
      <c r="A27" t="str">
        <f>'Population Definitions'!$A$2</f>
        <v>Population 1</v>
      </c>
      <c r="B27" t="s">
        <v>13</v>
      </c>
      <c r="C27">
        <f>IF(SUMPRODUCT(--(E27:T27&lt;&gt;""))=0,0.000000,"N.A.")</f>
        <v>0.0</v>
      </c>
      <c r="D27" t="s">
        <v>14</v>
      </c>
    </row>
    <row r="28" spans="1:20">
      <c r="A28" t="str">
        <f>'Population Definitions'!$A$3</f>
        <v>Population 2</v>
      </c>
      <c r="B28" t="s">
        <v>13</v>
      </c>
      <c r="C28">
        <f>IF(SUMPRODUCT(--(E28:T28&lt;&gt;""))=0,0.000000,"N.A.")</f>
        <v>0.0</v>
      </c>
      <c r="D28" t="s">
        <v>14</v>
      </c>
    </row>
    <row r="29" spans="1:20">
      <c r="A29" t="str">
        <f>'Population Definitions'!$A$4</f>
        <v>Population 3</v>
      </c>
      <c r="B29" t="s">
        <v>13</v>
      </c>
      <c r="C29">
        <f>IF(SUMPRODUCT(--(E29:T29&lt;&gt;""))=0,0.000000,"N.A.")</f>
        <v>0.0</v>
      </c>
      <c r="D29" t="s">
        <v>14</v>
      </c>
    </row>
    <row r="31" spans="1:20">
      <c r="A31" t="s">
        <v>69</v>
      </c>
      <c r="B31" t="s">
        <v>11</v>
      </c>
      <c r="C31" t="s">
        <v>12</v>
      </c>
      <c r="E31">
        <v>2000</v>
      </c>
      <c r="F31">
        <v>2001</v>
      </c>
      <c r="G31">
        <v>2002</v>
      </c>
      <c r="H31">
        <v>2003</v>
      </c>
      <c r="I31">
        <v>2004</v>
      </c>
      <c r="J31">
        <v>2005</v>
      </c>
      <c r="K31">
        <v>2006</v>
      </c>
      <c r="L31">
        <v>2007</v>
      </c>
      <c r="M31">
        <v>2008</v>
      </c>
      <c r="N31">
        <v>2009</v>
      </c>
      <c r="O31">
        <v>2010</v>
      </c>
      <c r="P31">
        <v>2011</v>
      </c>
      <c r="Q31">
        <v>2012</v>
      </c>
      <c r="R31">
        <v>2013</v>
      </c>
      <c r="S31">
        <v>2014</v>
      </c>
      <c r="T31">
        <v>2015</v>
      </c>
    </row>
    <row r="32" spans="1:20">
      <c r="A32" t="str">
        <f>'Population Definitions'!$A$2</f>
        <v>Population 1</v>
      </c>
      <c r="B32" t="s">
        <v>13</v>
      </c>
      <c r="C32">
        <f>IF(SUMPRODUCT(--(E32:T32&lt;&gt;""))=0,0.000000,"N.A.")</f>
        <v>0.0</v>
      </c>
      <c r="D32" t="s">
        <v>14</v>
      </c>
    </row>
    <row r="33" spans="1:20">
      <c r="A33" t="str">
        <f>'Population Definitions'!$A$3</f>
        <v>Population 2</v>
      </c>
      <c r="B33" t="s">
        <v>13</v>
      </c>
      <c r="C33">
        <f>IF(SUMPRODUCT(--(E33:T33&lt;&gt;""))=0,0.000000,"N.A.")</f>
        <v>0.0</v>
      </c>
      <c r="D33" t="s">
        <v>14</v>
      </c>
    </row>
    <row r="34" spans="1:20">
      <c r="A34" t="str">
        <f>'Population Definitions'!$A$4</f>
        <v>Population 3</v>
      </c>
      <c r="B34" t="s">
        <v>13</v>
      </c>
      <c r="C34">
        <f>IF(SUMPRODUCT(--(E34:T34&lt;&gt;""))=0,0.000000,"N.A.")</f>
        <v>0.0</v>
      </c>
      <c r="D34" t="s">
        <v>14</v>
      </c>
    </row>
    <row r="36" spans="1:20">
      <c r="A36" t="s">
        <v>70</v>
      </c>
      <c r="B36" t="s">
        <v>11</v>
      </c>
      <c r="C36" t="s">
        <v>12</v>
      </c>
      <c r="E36">
        <v>2000</v>
      </c>
      <c r="F36">
        <v>2001</v>
      </c>
      <c r="G36">
        <v>2002</v>
      </c>
      <c r="H36">
        <v>2003</v>
      </c>
      <c r="I36">
        <v>2004</v>
      </c>
      <c r="J36">
        <v>2005</v>
      </c>
      <c r="K36">
        <v>2006</v>
      </c>
      <c r="L36">
        <v>2007</v>
      </c>
      <c r="M36">
        <v>2008</v>
      </c>
      <c r="N36">
        <v>2009</v>
      </c>
      <c r="O36">
        <v>2010</v>
      </c>
      <c r="P36">
        <v>2011</v>
      </c>
      <c r="Q36">
        <v>2012</v>
      </c>
      <c r="R36">
        <v>2013</v>
      </c>
      <c r="S36">
        <v>2014</v>
      </c>
      <c r="T36">
        <v>2015</v>
      </c>
    </row>
    <row r="37" spans="1:20">
      <c r="A37" t="str">
        <f>'Population Definitions'!$A$2</f>
        <v>Population 1</v>
      </c>
      <c r="B37" t="s">
        <v>13</v>
      </c>
      <c r="C37">
        <f>IF(SUMPRODUCT(--(E37:T37&lt;&gt;""))=0,0.000000,"N.A.")</f>
        <v>0.0</v>
      </c>
      <c r="D37" t="s">
        <v>14</v>
      </c>
    </row>
    <row r="38" spans="1:20">
      <c r="A38" t="str">
        <f>'Population Definitions'!$A$3</f>
        <v>Population 2</v>
      </c>
      <c r="B38" t="s">
        <v>13</v>
      </c>
      <c r="C38">
        <f>IF(SUMPRODUCT(--(E38:T38&lt;&gt;""))=0,0.000000,"N.A.")</f>
        <v>0.0</v>
      </c>
      <c r="D38" t="s">
        <v>14</v>
      </c>
    </row>
    <row r="39" spans="1:20">
      <c r="A39" t="str">
        <f>'Population Definitions'!$A$4</f>
        <v>Population 3</v>
      </c>
      <c r="B39" t="s">
        <v>13</v>
      </c>
      <c r="C39">
        <f>IF(SUMPRODUCT(--(E39:T39&lt;&gt;""))=0,0.000000,"N.A.")</f>
        <v>0.0</v>
      </c>
      <c r="D39" t="s">
        <v>14</v>
      </c>
    </row>
    <row r="41" spans="1:20">
      <c r="A41" t="s">
        <v>71</v>
      </c>
      <c r="B41" t="s">
        <v>11</v>
      </c>
      <c r="C41" t="s">
        <v>12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Population 1</v>
      </c>
      <c r="B42" t="s">
        <v>13</v>
      </c>
      <c r="C42">
        <f>IF(SUMPRODUCT(--(E42:T42&lt;&gt;""))=0,0.000000,"N.A.")</f>
        <v>0.0</v>
      </c>
      <c r="D42" t="s">
        <v>14</v>
      </c>
    </row>
    <row r="43" spans="1:20">
      <c r="A43" t="str">
        <f>'Population Definitions'!$A$3</f>
        <v>Population 2</v>
      </c>
      <c r="B43" t="s">
        <v>13</v>
      </c>
      <c r="C43">
        <f>IF(SUMPRODUCT(--(E43:T43&lt;&gt;""))=0,0.000000,"N.A.")</f>
        <v>0.0</v>
      </c>
      <c r="D43" t="s">
        <v>14</v>
      </c>
    </row>
    <row r="44" spans="1:20">
      <c r="A44" t="str">
        <f>'Population Definitions'!$A$4</f>
        <v>Population 3</v>
      </c>
      <c r="B44" t="s">
        <v>13</v>
      </c>
      <c r="C44">
        <f>IF(SUMPRODUCT(--(E44:T44&lt;&gt;""))=0,0.000000,"N.A.")</f>
        <v>0.0</v>
      </c>
      <c r="D44" t="s">
        <v>14</v>
      </c>
    </row>
    <row r="46" spans="1:20">
      <c r="A46" t="s">
        <v>72</v>
      </c>
      <c r="B46" t="s">
        <v>11</v>
      </c>
      <c r="C46" t="s">
        <v>12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>
      <c r="A47" t="str">
        <f>'Population Definitions'!$A$2</f>
        <v>Population 1</v>
      </c>
      <c r="B47" t="s">
        <v>13</v>
      </c>
      <c r="C47">
        <f>IF(SUMPRODUCT(--(E47:T47&lt;&gt;""))=0,0.000000,"N.A.")</f>
        <v>0.0</v>
      </c>
      <c r="D47" t="s">
        <v>14</v>
      </c>
    </row>
    <row r="48" spans="1:20">
      <c r="A48" t="str">
        <f>'Population Definitions'!$A$3</f>
        <v>Population 2</v>
      </c>
      <c r="B48" t="s">
        <v>13</v>
      </c>
      <c r="C48">
        <f>IF(SUMPRODUCT(--(E48:T48&lt;&gt;""))=0,0.000000,"N.A.")</f>
        <v>0.0</v>
      </c>
      <c r="D48" t="s">
        <v>14</v>
      </c>
    </row>
    <row r="49" spans="1:20">
      <c r="A49" t="str">
        <f>'Population Definitions'!$A$4</f>
        <v>Population 3</v>
      </c>
      <c r="B49" t="s">
        <v>13</v>
      </c>
      <c r="C49">
        <f>IF(SUMPRODUCT(--(E49:T49&lt;&gt;""))=0,0.000000,"N.A.")</f>
        <v>0.0</v>
      </c>
      <c r="D49" t="s">
        <v>14</v>
      </c>
    </row>
    <row r="51" spans="1:20">
      <c r="A51" t="s">
        <v>90</v>
      </c>
      <c r="B51" t="s">
        <v>11</v>
      </c>
      <c r="C51" t="s">
        <v>12</v>
      </c>
      <c r="E51">
        <v>2000</v>
      </c>
      <c r="F51">
        <v>2001</v>
      </c>
      <c r="G51">
        <v>2002</v>
      </c>
      <c r="H51">
        <v>2003</v>
      </c>
      <c r="I51">
        <v>2004</v>
      </c>
      <c r="J51">
        <v>2005</v>
      </c>
      <c r="K51">
        <v>2006</v>
      </c>
      <c r="L51">
        <v>2007</v>
      </c>
      <c r="M51">
        <v>2008</v>
      </c>
      <c r="N51">
        <v>2009</v>
      </c>
      <c r="O51">
        <v>2010</v>
      </c>
      <c r="P51">
        <v>2011</v>
      </c>
      <c r="Q51">
        <v>2012</v>
      </c>
      <c r="R51">
        <v>2013</v>
      </c>
      <c r="S51">
        <v>2014</v>
      </c>
      <c r="T51">
        <v>2015</v>
      </c>
    </row>
    <row r="52" spans="1:20">
      <c r="A52" t="str">
        <f>'Population Definitions'!$A$2</f>
        <v>Population 1</v>
      </c>
      <c r="B52" t="s">
        <v>13</v>
      </c>
      <c r="C52">
        <f>IF(SUMPRODUCT(--(E52:T52&lt;&gt;""))=0,0.000000,"N.A.")</f>
        <v>0.0</v>
      </c>
      <c r="D52" t="s">
        <v>14</v>
      </c>
    </row>
    <row r="53" spans="1:20">
      <c r="A53" t="str">
        <f>'Population Definitions'!$A$3</f>
        <v>Population 2</v>
      </c>
      <c r="B53" t="s">
        <v>13</v>
      </c>
      <c r="C53">
        <f>IF(SUMPRODUCT(--(E53:T53&lt;&gt;""))=0,0.000000,"N.A.")</f>
        <v>0.0</v>
      </c>
      <c r="D53" t="s">
        <v>14</v>
      </c>
    </row>
    <row r="54" spans="1:20">
      <c r="A54" t="str">
        <f>'Population Definitions'!$A$4</f>
        <v>Population 3</v>
      </c>
      <c r="B54" t="s">
        <v>13</v>
      </c>
      <c r="C54">
        <f>IF(SUMPRODUCT(--(E54:T54&lt;&gt;""))=0,0.000000,"N.A.")</f>
        <v>0.0</v>
      </c>
      <c r="D54" t="s">
        <v>14</v>
      </c>
    </row>
    <row r="56" spans="1:20">
      <c r="A56" t="s">
        <v>91</v>
      </c>
      <c r="B56" t="s">
        <v>11</v>
      </c>
      <c r="C56" t="s">
        <v>12</v>
      </c>
      <c r="E56">
        <v>2000</v>
      </c>
      <c r="F56">
        <v>2001</v>
      </c>
      <c r="G56">
        <v>2002</v>
      </c>
      <c r="H56">
        <v>2003</v>
      </c>
      <c r="I56">
        <v>2004</v>
      </c>
      <c r="J56">
        <v>2005</v>
      </c>
      <c r="K56">
        <v>2006</v>
      </c>
      <c r="L56">
        <v>2007</v>
      </c>
      <c r="M56">
        <v>2008</v>
      </c>
      <c r="N56">
        <v>2009</v>
      </c>
      <c r="O56">
        <v>2010</v>
      </c>
      <c r="P56">
        <v>2011</v>
      </c>
      <c r="Q56">
        <v>2012</v>
      </c>
      <c r="R56">
        <v>2013</v>
      </c>
      <c r="S56">
        <v>2014</v>
      </c>
      <c r="T56">
        <v>2015</v>
      </c>
    </row>
    <row r="57" spans="1:20">
      <c r="A57" t="str">
        <f>'Population Definitions'!$A$2</f>
        <v>Population 1</v>
      </c>
      <c r="B57" t="s">
        <v>13</v>
      </c>
      <c r="C57">
        <f>IF(SUMPRODUCT(--(E57:T57&lt;&gt;""))=0,0.000000,"N.A.")</f>
        <v>0.0</v>
      </c>
      <c r="D57" t="s">
        <v>14</v>
      </c>
    </row>
    <row r="58" spans="1:20">
      <c r="A58" t="str">
        <f>'Population Definitions'!$A$3</f>
        <v>Population 2</v>
      </c>
      <c r="B58" t="s">
        <v>13</v>
      </c>
      <c r="C58">
        <f>IF(SUMPRODUCT(--(E58:T58&lt;&gt;""))=0,0.000000,"N.A.")</f>
        <v>0.0</v>
      </c>
      <c r="D58" t="s">
        <v>14</v>
      </c>
    </row>
    <row r="59" spans="1:20">
      <c r="A59" t="str">
        <f>'Population Definitions'!$A$4</f>
        <v>Population 3</v>
      </c>
      <c r="B59" t="s">
        <v>13</v>
      </c>
      <c r="C59">
        <f>IF(SUMPRODUCT(--(E59:T59&lt;&gt;""))=0,0.000000,"N.A.")</f>
        <v>0.0</v>
      </c>
      <c r="D59" t="s">
        <v>14</v>
      </c>
    </row>
    <row r="61" spans="1:20">
      <c r="A61" t="s">
        <v>92</v>
      </c>
      <c r="B61" t="s">
        <v>11</v>
      </c>
      <c r="C61" t="s">
        <v>12</v>
      </c>
      <c r="E61">
        <v>2000</v>
      </c>
      <c r="F61">
        <v>2001</v>
      </c>
      <c r="G61">
        <v>2002</v>
      </c>
      <c r="H61">
        <v>2003</v>
      </c>
      <c r="I61">
        <v>2004</v>
      </c>
      <c r="J61">
        <v>2005</v>
      </c>
      <c r="K61">
        <v>2006</v>
      </c>
      <c r="L61">
        <v>2007</v>
      </c>
      <c r="M61">
        <v>2008</v>
      </c>
      <c r="N61">
        <v>2009</v>
      </c>
      <c r="O61">
        <v>2010</v>
      </c>
      <c r="P61">
        <v>2011</v>
      </c>
      <c r="Q61">
        <v>2012</v>
      </c>
      <c r="R61">
        <v>2013</v>
      </c>
      <c r="S61">
        <v>2014</v>
      </c>
      <c r="T61">
        <v>2015</v>
      </c>
    </row>
    <row r="62" spans="1:20">
      <c r="A62" t="str">
        <f>'Population Definitions'!$A$2</f>
        <v>Population 1</v>
      </c>
      <c r="B62" t="s">
        <v>13</v>
      </c>
      <c r="C62">
        <f>IF(SUMPRODUCT(--(E62:T62&lt;&gt;""))=0,0.000000,"N.A.")</f>
        <v>0.0</v>
      </c>
      <c r="D62" t="s">
        <v>14</v>
      </c>
    </row>
    <row r="63" spans="1:20">
      <c r="A63" t="str">
        <f>'Population Definitions'!$A$3</f>
        <v>Population 2</v>
      </c>
      <c r="B63" t="s">
        <v>13</v>
      </c>
      <c r="C63">
        <f>IF(SUMPRODUCT(--(E63:T63&lt;&gt;""))=0,0.000000,"N.A.")</f>
        <v>0.0</v>
      </c>
      <c r="D63" t="s">
        <v>14</v>
      </c>
    </row>
    <row r="64" spans="1:20">
      <c r="A64" t="str">
        <f>'Population Definitions'!$A$4</f>
        <v>Population 3</v>
      </c>
      <c r="B64" t="s">
        <v>13</v>
      </c>
      <c r="C64">
        <f>IF(SUMPRODUCT(--(E64:T64&lt;&gt;""))=0,0.000000,"N.A.")</f>
        <v>0.0</v>
      </c>
      <c r="D64" t="s">
        <v>14</v>
      </c>
    </row>
    <row r="66" spans="1:20">
      <c r="A66" t="s">
        <v>93</v>
      </c>
      <c r="B66" t="s">
        <v>11</v>
      </c>
      <c r="C66" t="s">
        <v>12</v>
      </c>
      <c r="E66">
        <v>2000</v>
      </c>
      <c r="F66">
        <v>2001</v>
      </c>
      <c r="G66">
        <v>2002</v>
      </c>
      <c r="H66">
        <v>2003</v>
      </c>
      <c r="I66">
        <v>2004</v>
      </c>
      <c r="J66">
        <v>2005</v>
      </c>
      <c r="K66">
        <v>2006</v>
      </c>
      <c r="L66">
        <v>2007</v>
      </c>
      <c r="M66">
        <v>2008</v>
      </c>
      <c r="N66">
        <v>2009</v>
      </c>
      <c r="O66">
        <v>2010</v>
      </c>
      <c r="P66">
        <v>2011</v>
      </c>
      <c r="Q66">
        <v>2012</v>
      </c>
      <c r="R66">
        <v>2013</v>
      </c>
      <c r="S66">
        <v>2014</v>
      </c>
      <c r="T66">
        <v>2015</v>
      </c>
    </row>
    <row r="67" spans="1:20">
      <c r="A67" t="str">
        <f>'Population Definitions'!$A$2</f>
        <v>Population 1</v>
      </c>
      <c r="B67" t="s">
        <v>13</v>
      </c>
      <c r="C67">
        <f>IF(SUMPRODUCT(--(E67:T67&lt;&gt;""))=0,0.000000,"N.A.")</f>
        <v>0.0</v>
      </c>
      <c r="D67" t="s">
        <v>14</v>
      </c>
    </row>
    <row r="68" spans="1:20">
      <c r="A68" t="str">
        <f>'Population Definitions'!$A$3</f>
        <v>Population 2</v>
      </c>
      <c r="B68" t="s">
        <v>13</v>
      </c>
      <c r="C68">
        <f>IF(SUMPRODUCT(--(E68:T68&lt;&gt;""))=0,0.000000,"N.A.")</f>
        <v>0.0</v>
      </c>
      <c r="D68" t="s">
        <v>14</v>
      </c>
    </row>
    <row r="69" spans="1:20">
      <c r="A69" t="str">
        <f>'Population Definitions'!$A$4</f>
        <v>Population 3</v>
      </c>
      <c r="B69" t="s">
        <v>13</v>
      </c>
      <c r="C69">
        <f>IF(SUMPRODUCT(--(E69:T69&lt;&gt;""))=0,0.000000,"N.A.")</f>
        <v>0.0</v>
      </c>
      <c r="D69" t="s">
        <v>14</v>
      </c>
    </row>
    <row r="71" spans="1:20">
      <c r="A71" t="s">
        <v>94</v>
      </c>
      <c r="B71" t="s">
        <v>11</v>
      </c>
      <c r="C71" t="s">
        <v>12</v>
      </c>
      <c r="E71">
        <v>2000</v>
      </c>
      <c r="F71">
        <v>2001</v>
      </c>
      <c r="G71">
        <v>2002</v>
      </c>
      <c r="H71">
        <v>2003</v>
      </c>
      <c r="I71">
        <v>2004</v>
      </c>
      <c r="J71">
        <v>2005</v>
      </c>
      <c r="K71">
        <v>2006</v>
      </c>
      <c r="L71">
        <v>2007</v>
      </c>
      <c r="M71">
        <v>2008</v>
      </c>
      <c r="N71">
        <v>2009</v>
      </c>
      <c r="O71">
        <v>2010</v>
      </c>
      <c r="P71">
        <v>2011</v>
      </c>
      <c r="Q71">
        <v>2012</v>
      </c>
      <c r="R71">
        <v>2013</v>
      </c>
      <c r="S71">
        <v>2014</v>
      </c>
      <c r="T71">
        <v>2015</v>
      </c>
    </row>
    <row r="72" spans="1:20">
      <c r="A72" t="str">
        <f>'Population Definitions'!$A$2</f>
        <v>Population 1</v>
      </c>
      <c r="B72" t="s">
        <v>13</v>
      </c>
      <c r="C72">
        <f>IF(SUMPRODUCT(--(E72:T72&lt;&gt;""))=0,0.000000,"N.A.")</f>
        <v>0.0</v>
      </c>
      <c r="D72" t="s">
        <v>14</v>
      </c>
    </row>
    <row r="73" spans="1:20">
      <c r="A73" t="str">
        <f>'Population Definitions'!$A$3</f>
        <v>Population 2</v>
      </c>
      <c r="B73" t="s">
        <v>13</v>
      </c>
      <c r="C73">
        <f>IF(SUMPRODUCT(--(E73:T73&lt;&gt;""))=0,0.000000,"N.A.")</f>
        <v>0.0</v>
      </c>
      <c r="D73" t="s">
        <v>14</v>
      </c>
    </row>
    <row r="74" spans="1:20">
      <c r="A74" t="str">
        <f>'Population Definitions'!$A$4</f>
        <v>Population 3</v>
      </c>
      <c r="B74" t="s">
        <v>13</v>
      </c>
      <c r="C74">
        <f>IF(SUMPRODUCT(--(E74:T74&lt;&gt;""))=0,0.000000,"N.A.")</f>
        <v>0.0</v>
      </c>
      <c r="D74" t="s">
        <v>14</v>
      </c>
    </row>
    <row r="76" spans="1:20">
      <c r="A76" t="s">
        <v>95</v>
      </c>
      <c r="B76" t="s">
        <v>11</v>
      </c>
      <c r="C76" t="s">
        <v>12</v>
      </c>
      <c r="E76">
        <v>2000</v>
      </c>
      <c r="F76">
        <v>2001</v>
      </c>
      <c r="G76">
        <v>2002</v>
      </c>
      <c r="H76">
        <v>2003</v>
      </c>
      <c r="I76">
        <v>2004</v>
      </c>
      <c r="J76">
        <v>2005</v>
      </c>
      <c r="K76">
        <v>2006</v>
      </c>
      <c r="L76">
        <v>2007</v>
      </c>
      <c r="M76">
        <v>2008</v>
      </c>
      <c r="N76">
        <v>2009</v>
      </c>
      <c r="O76">
        <v>2010</v>
      </c>
      <c r="P76">
        <v>2011</v>
      </c>
      <c r="Q76">
        <v>2012</v>
      </c>
      <c r="R76">
        <v>2013</v>
      </c>
      <c r="S76">
        <v>2014</v>
      </c>
      <c r="T76">
        <v>2015</v>
      </c>
    </row>
    <row r="77" spans="1:20">
      <c r="A77" t="str">
        <f>'Population Definitions'!$A$2</f>
        <v>Population 1</v>
      </c>
      <c r="B77" t="s">
        <v>13</v>
      </c>
      <c r="C77">
        <f>IF(SUMPRODUCT(--(E77:T77&lt;&gt;""))=0,0.000000,"N.A.")</f>
        <v>0.0</v>
      </c>
      <c r="D77" t="s">
        <v>14</v>
      </c>
    </row>
    <row r="78" spans="1:20">
      <c r="A78" t="str">
        <f>'Population Definitions'!$A$3</f>
        <v>Population 2</v>
      </c>
      <c r="B78" t="s">
        <v>13</v>
      </c>
      <c r="C78">
        <f>IF(SUMPRODUCT(--(E78:T78&lt;&gt;""))=0,0.000000,"N.A.")</f>
        <v>0.0</v>
      </c>
      <c r="D78" t="s">
        <v>14</v>
      </c>
    </row>
    <row r="79" spans="1:20">
      <c r="A79" t="str">
        <f>'Population Definitions'!$A$4</f>
        <v>Population 3</v>
      </c>
      <c r="B79" t="s">
        <v>13</v>
      </c>
      <c r="C79">
        <f>IF(SUMPRODUCT(--(E79:T79&lt;&gt;""))=0,0.000000,"N.A.")</f>
        <v>0.0</v>
      </c>
      <c r="D79" t="s">
        <v>14</v>
      </c>
    </row>
    <row r="81" spans="1:20">
      <c r="A81" t="s">
        <v>96</v>
      </c>
      <c r="B81" t="s">
        <v>11</v>
      </c>
      <c r="C81" t="s">
        <v>12</v>
      </c>
      <c r="E81">
        <v>2000</v>
      </c>
      <c r="F81">
        <v>2001</v>
      </c>
      <c r="G81">
        <v>2002</v>
      </c>
      <c r="H81">
        <v>2003</v>
      </c>
      <c r="I81">
        <v>2004</v>
      </c>
      <c r="J81">
        <v>2005</v>
      </c>
      <c r="K81">
        <v>2006</v>
      </c>
      <c r="L81">
        <v>2007</v>
      </c>
      <c r="M81">
        <v>2008</v>
      </c>
      <c r="N81">
        <v>2009</v>
      </c>
      <c r="O81">
        <v>2010</v>
      </c>
      <c r="P81">
        <v>2011</v>
      </c>
      <c r="Q81">
        <v>2012</v>
      </c>
      <c r="R81">
        <v>2013</v>
      </c>
      <c r="S81">
        <v>2014</v>
      </c>
      <c r="T81">
        <v>2015</v>
      </c>
    </row>
    <row r="82" spans="1:20">
      <c r="A82" t="str">
        <f>'Population Definitions'!$A$2</f>
        <v>Population 1</v>
      </c>
      <c r="B82" t="s">
        <v>13</v>
      </c>
      <c r="C82">
        <f>IF(SUMPRODUCT(--(E82:T82&lt;&gt;""))=0,0.000000,"N.A.")</f>
        <v>0.0</v>
      </c>
      <c r="D82" t="s">
        <v>14</v>
      </c>
    </row>
    <row r="83" spans="1:20">
      <c r="A83" t="str">
        <f>'Population Definitions'!$A$3</f>
        <v>Population 2</v>
      </c>
      <c r="B83" t="s">
        <v>13</v>
      </c>
      <c r="C83">
        <f>IF(SUMPRODUCT(--(E83:T83&lt;&gt;""))=0,0.000000,"N.A.")</f>
        <v>0.0</v>
      </c>
      <c r="D83" t="s">
        <v>14</v>
      </c>
    </row>
    <row r="84" spans="1:20">
      <c r="A84" t="str">
        <f>'Population Definitions'!$A$4</f>
        <v>Population 3</v>
      </c>
      <c r="B84" t="s">
        <v>13</v>
      </c>
      <c r="C84">
        <f>IF(SUMPRODUCT(--(E84:T84&lt;&gt;""))=0,0.000000,"N.A.")</f>
        <v>0.0</v>
      </c>
      <c r="D84" t="s">
        <v>14</v>
      </c>
    </row>
    <row r="86" spans="1:20">
      <c r="A86" t="s">
        <v>97</v>
      </c>
      <c r="B86" t="s">
        <v>11</v>
      </c>
      <c r="C86" t="s">
        <v>12</v>
      </c>
      <c r="E86">
        <v>2000</v>
      </c>
      <c r="F86">
        <v>2001</v>
      </c>
      <c r="G86">
        <v>2002</v>
      </c>
      <c r="H86">
        <v>2003</v>
      </c>
      <c r="I86">
        <v>2004</v>
      </c>
      <c r="J86">
        <v>2005</v>
      </c>
      <c r="K86">
        <v>2006</v>
      </c>
      <c r="L86">
        <v>2007</v>
      </c>
      <c r="M86">
        <v>2008</v>
      </c>
      <c r="N86">
        <v>2009</v>
      </c>
      <c r="O86">
        <v>2010</v>
      </c>
      <c r="P86">
        <v>2011</v>
      </c>
      <c r="Q86">
        <v>2012</v>
      </c>
      <c r="R86">
        <v>2013</v>
      </c>
      <c r="S86">
        <v>2014</v>
      </c>
      <c r="T86">
        <v>2015</v>
      </c>
    </row>
    <row r="87" spans="1:20">
      <c r="A87" t="str">
        <f>'Population Definitions'!$A$2</f>
        <v>Population 1</v>
      </c>
      <c r="B87" t="s">
        <v>13</v>
      </c>
      <c r="C87">
        <f>IF(SUMPRODUCT(--(E87:T87&lt;&gt;""))=0,0.000000,"N.A.")</f>
        <v>0.0</v>
      </c>
      <c r="D87" t="s">
        <v>14</v>
      </c>
    </row>
    <row r="88" spans="1:20">
      <c r="A88" t="str">
        <f>'Population Definitions'!$A$3</f>
        <v>Population 2</v>
      </c>
      <c r="B88" t="s">
        <v>13</v>
      </c>
      <c r="C88">
        <f>IF(SUMPRODUCT(--(E88:T88&lt;&gt;""))=0,0.000000,"N.A.")</f>
        <v>0.0</v>
      </c>
      <c r="D88" t="s">
        <v>14</v>
      </c>
    </row>
    <row r="89" spans="1:20">
      <c r="A89" t="str">
        <f>'Population Definitions'!$A$4</f>
        <v>Population 3</v>
      </c>
      <c r="B89" t="s">
        <v>13</v>
      </c>
      <c r="C89">
        <f>IF(SUMPRODUCT(--(E89:T89&lt;&gt;""))=0,0.000000,"N.A.")</f>
        <v>0.0</v>
      </c>
      <c r="D89" t="s">
        <v>14</v>
      </c>
    </row>
    <row r="91" spans="1:20">
      <c r="A91" t="s">
        <v>98</v>
      </c>
      <c r="B91" t="s">
        <v>11</v>
      </c>
      <c r="C91" t="s">
        <v>12</v>
      </c>
      <c r="E91">
        <v>2000</v>
      </c>
      <c r="F91">
        <v>2001</v>
      </c>
      <c r="G91">
        <v>2002</v>
      </c>
      <c r="H91">
        <v>2003</v>
      </c>
      <c r="I91">
        <v>2004</v>
      </c>
      <c r="J91">
        <v>2005</v>
      </c>
      <c r="K91">
        <v>2006</v>
      </c>
      <c r="L91">
        <v>2007</v>
      </c>
      <c r="M91">
        <v>2008</v>
      </c>
      <c r="N91">
        <v>2009</v>
      </c>
      <c r="O91">
        <v>2010</v>
      </c>
      <c r="P91">
        <v>2011</v>
      </c>
      <c r="Q91">
        <v>2012</v>
      </c>
      <c r="R91">
        <v>2013</v>
      </c>
      <c r="S91">
        <v>2014</v>
      </c>
      <c r="T91">
        <v>2015</v>
      </c>
    </row>
    <row r="92" spans="1:20">
      <c r="A92" t="str">
        <f>'Population Definitions'!$A$2</f>
        <v>Population 1</v>
      </c>
      <c r="B92" t="s">
        <v>13</v>
      </c>
      <c r="C92">
        <f>IF(SUMPRODUCT(--(E92:T92&lt;&gt;""))=0,0.000000,"N.A.")</f>
        <v>0.0</v>
      </c>
      <c r="D92" t="s">
        <v>14</v>
      </c>
    </row>
    <row r="93" spans="1:20">
      <c r="A93" t="str">
        <f>'Population Definitions'!$A$3</f>
        <v>Population 2</v>
      </c>
      <c r="B93" t="s">
        <v>13</v>
      </c>
      <c r="C93">
        <f>IF(SUMPRODUCT(--(E93:T93&lt;&gt;""))=0,0.000000,"N.A.")</f>
        <v>0.0</v>
      </c>
      <c r="D93" t="s">
        <v>14</v>
      </c>
    </row>
    <row r="94" spans="1:20">
      <c r="A94" t="str">
        <f>'Population Definitions'!$A$4</f>
        <v>Population 3</v>
      </c>
      <c r="B94" t="s">
        <v>13</v>
      </c>
      <c r="C94">
        <f>IF(SUMPRODUCT(--(E94:T94&lt;&gt;""))=0,0.000000,"N.A.")</f>
        <v>0.0</v>
      </c>
      <c r="D94" t="s">
        <v>14</v>
      </c>
    </row>
  </sheetData>
  <dataValidations count="57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8">
      <formula1>"Fraction,Number"</formula1>
    </dataValidation>
    <dataValidation type="list" showInputMessage="1" showErrorMessage="1" sqref="B9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4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2">
      <formula1>"Fraction,Number"</formula1>
    </dataValidation>
    <dataValidation type="list" showInputMessage="1" showErrorMessage="1" sqref="B33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48">
      <formula1>"Fraction,Number"</formula1>
    </dataValidation>
    <dataValidation type="list" showInputMessage="1" showErrorMessage="1" sqref="B49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7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3">
      <formula1>"Fraction,Number"</formula1>
    </dataValidation>
    <dataValidation type="list" showInputMessage="1" showErrorMessage="1" sqref="B64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2">
      <formula1>"Fraction,Number"</formula1>
    </dataValidation>
    <dataValidation type="list" showInputMessage="1" showErrorMessage="1" sqref="B73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2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88">
      <formula1>"Fraction,Number"</formula1>
    </dataValidation>
    <dataValidation type="list" showInputMessage="1" showErrorMessage="1" sqref="B89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39"/>
  <sheetViews>
    <sheetView workbookViewId="0"/>
  </sheetViews>
  <sheetFormatPr defaultRowHeight="15"/>
  <cols>
    <col min="1" max="1" width="40.7109375" customWidth="1"/>
    <col min="2" max="3" width="10.7109375" customWidth="1"/>
  </cols>
  <sheetData>
    <row r="1" spans="1:20">
      <c r="A1" t="s">
        <v>45</v>
      </c>
      <c r="B1" t="s">
        <v>11</v>
      </c>
      <c r="C1" t="s">
        <v>12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Population 1</v>
      </c>
      <c r="B2" t="s">
        <v>44</v>
      </c>
      <c r="C2">
        <f>IF(SUMPRODUCT(--(E2:T2&lt;&gt;""))=0,1.000000,"N.A.")</f>
        <v>1.0</v>
      </c>
      <c r="D2" t="s">
        <v>14</v>
      </c>
    </row>
    <row r="3" spans="1:20">
      <c r="A3" t="str">
        <f>'Population Definitions'!$A$3</f>
        <v>Population 2</v>
      </c>
      <c r="B3" t="s">
        <v>44</v>
      </c>
      <c r="C3">
        <f>IF(SUMPRODUCT(--(E3:T3&lt;&gt;""))=0,1.000000,"N.A.")</f>
        <v>1.0</v>
      </c>
      <c r="D3" t="s">
        <v>14</v>
      </c>
    </row>
    <row r="4" spans="1:20">
      <c r="A4" t="str">
        <f>'Population Definitions'!$A$4</f>
        <v>Population 3</v>
      </c>
      <c r="B4" t="s">
        <v>44</v>
      </c>
      <c r="C4">
        <f>IF(SUMPRODUCT(--(E4:T4&lt;&gt;""))=0,1.000000,"N.A.")</f>
        <v>1.0</v>
      </c>
      <c r="D4" t="s">
        <v>14</v>
      </c>
    </row>
    <row r="6" spans="1:20">
      <c r="A6" t="s">
        <v>46</v>
      </c>
      <c r="B6" t="s">
        <v>11</v>
      </c>
      <c r="C6" t="s">
        <v>12</v>
      </c>
      <c r="E6">
        <v>2000</v>
      </c>
      <c r="F6">
        <v>2001</v>
      </c>
      <c r="G6">
        <v>2002</v>
      </c>
      <c r="H6">
        <v>2003</v>
      </c>
      <c r="I6">
        <v>2004</v>
      </c>
      <c r="J6">
        <v>2005</v>
      </c>
      <c r="K6">
        <v>2006</v>
      </c>
      <c r="L6">
        <v>2007</v>
      </c>
      <c r="M6">
        <v>2008</v>
      </c>
      <c r="N6">
        <v>2009</v>
      </c>
      <c r="O6">
        <v>2010</v>
      </c>
      <c r="P6">
        <v>2011</v>
      </c>
      <c r="Q6">
        <v>2012</v>
      </c>
      <c r="R6">
        <v>2013</v>
      </c>
      <c r="S6">
        <v>2014</v>
      </c>
      <c r="T6">
        <v>2015</v>
      </c>
    </row>
    <row r="7" spans="1:20">
      <c r="A7" t="str">
        <f>'Population Definitions'!$A$2</f>
        <v>Population 1</v>
      </c>
      <c r="B7" t="s">
        <v>44</v>
      </c>
      <c r="C7">
        <f>IF(SUMPRODUCT(--(E7:T7&lt;&gt;""))=0,0.000000,"N.A.")</f>
        <v>0.0</v>
      </c>
      <c r="D7" t="s">
        <v>14</v>
      </c>
    </row>
    <row r="8" spans="1:20">
      <c r="A8" t="str">
        <f>'Population Definitions'!$A$3</f>
        <v>Population 2</v>
      </c>
      <c r="B8" t="s">
        <v>44</v>
      </c>
      <c r="C8">
        <f>IF(SUMPRODUCT(--(E8:T8&lt;&gt;""))=0,0.000000,"N.A.")</f>
        <v>0.0</v>
      </c>
      <c r="D8" t="s">
        <v>14</v>
      </c>
    </row>
    <row r="9" spans="1:20">
      <c r="A9" t="str">
        <f>'Population Definitions'!$A$4</f>
        <v>Population 3</v>
      </c>
      <c r="B9" t="s">
        <v>44</v>
      </c>
      <c r="C9">
        <f>IF(SUMPRODUCT(--(E9:T9&lt;&gt;""))=0,0.000000,"N.A.")</f>
        <v>0.0</v>
      </c>
      <c r="D9" t="s">
        <v>14</v>
      </c>
    </row>
    <row r="11" spans="1:20">
      <c r="A11" t="s">
        <v>47</v>
      </c>
      <c r="B11" t="s">
        <v>11</v>
      </c>
      <c r="C11" t="s">
        <v>12</v>
      </c>
      <c r="E11">
        <v>2000</v>
      </c>
      <c r="F11">
        <v>2001</v>
      </c>
      <c r="G11">
        <v>2002</v>
      </c>
      <c r="H11">
        <v>2003</v>
      </c>
      <c r="I11">
        <v>2004</v>
      </c>
      <c r="J11">
        <v>2005</v>
      </c>
      <c r="K11">
        <v>2006</v>
      </c>
      <c r="L11">
        <v>2007</v>
      </c>
      <c r="M11">
        <v>2008</v>
      </c>
      <c r="N11">
        <v>2009</v>
      </c>
      <c r="O11">
        <v>2010</v>
      </c>
      <c r="P11">
        <v>2011</v>
      </c>
      <c r="Q11">
        <v>2012</v>
      </c>
      <c r="R11">
        <v>2013</v>
      </c>
      <c r="S11">
        <v>2014</v>
      </c>
      <c r="T11">
        <v>2015</v>
      </c>
    </row>
    <row r="12" spans="1:20">
      <c r="A12" t="str">
        <f>'Population Definitions'!$A$2</f>
        <v>Population 1</v>
      </c>
      <c r="B12" t="s">
        <v>44</v>
      </c>
      <c r="C12">
        <f>IF(SUMPRODUCT(--(E12:T12&lt;&gt;""))=0,2.000000,"N.A.")</f>
        <v>2.0</v>
      </c>
      <c r="D12" t="s">
        <v>14</v>
      </c>
    </row>
    <row r="13" spans="1:20">
      <c r="A13" t="str">
        <f>'Population Definitions'!$A$3</f>
        <v>Population 2</v>
      </c>
      <c r="B13" t="s">
        <v>44</v>
      </c>
      <c r="C13">
        <f>IF(SUMPRODUCT(--(E13:T13&lt;&gt;""))=0,2.000000,"N.A.")</f>
        <v>2.0</v>
      </c>
      <c r="D13" t="s">
        <v>14</v>
      </c>
    </row>
    <row r="14" spans="1:20">
      <c r="A14" t="str">
        <f>'Population Definitions'!$A$4</f>
        <v>Population 3</v>
      </c>
      <c r="B14" t="s">
        <v>44</v>
      </c>
      <c r="C14">
        <f>IF(SUMPRODUCT(--(E14:T14&lt;&gt;""))=0,2.000000,"N.A.")</f>
        <v>2.0</v>
      </c>
      <c r="D14" t="s">
        <v>14</v>
      </c>
    </row>
    <row r="16" spans="1:20">
      <c r="A16" t="s">
        <v>48</v>
      </c>
      <c r="B16" t="s">
        <v>11</v>
      </c>
      <c r="C16" t="s">
        <v>12</v>
      </c>
      <c r="E16">
        <v>2000</v>
      </c>
      <c r="F16">
        <v>2001</v>
      </c>
      <c r="G16">
        <v>2002</v>
      </c>
      <c r="H16">
        <v>2003</v>
      </c>
      <c r="I16">
        <v>2004</v>
      </c>
      <c r="J16">
        <v>2005</v>
      </c>
      <c r="K16">
        <v>2006</v>
      </c>
      <c r="L16">
        <v>2007</v>
      </c>
      <c r="M16">
        <v>2008</v>
      </c>
      <c r="N16">
        <v>2009</v>
      </c>
      <c r="O16">
        <v>2010</v>
      </c>
      <c r="P16">
        <v>2011</v>
      </c>
      <c r="Q16">
        <v>2012</v>
      </c>
      <c r="R16">
        <v>2013</v>
      </c>
      <c r="S16">
        <v>2014</v>
      </c>
      <c r="T16">
        <v>2015</v>
      </c>
    </row>
    <row r="17" spans="1:20">
      <c r="A17" t="str">
        <f>'Population Definitions'!$A$2</f>
        <v>Population 1</v>
      </c>
      <c r="B17" t="s">
        <v>44</v>
      </c>
      <c r="C17">
        <f>IF(SUMPRODUCT(--(E17:T17&lt;&gt;""))=0,1.000000,"N.A.")</f>
        <v>1.0</v>
      </c>
      <c r="D17" t="s">
        <v>14</v>
      </c>
    </row>
    <row r="18" spans="1:20">
      <c r="A18" t="str">
        <f>'Population Definitions'!$A$3</f>
        <v>Population 2</v>
      </c>
      <c r="B18" t="s">
        <v>44</v>
      </c>
      <c r="C18">
        <f>IF(SUMPRODUCT(--(E18:T18&lt;&gt;""))=0,1.000000,"N.A.")</f>
        <v>1.0</v>
      </c>
      <c r="D18" t="s">
        <v>14</v>
      </c>
    </row>
    <row r="19" spans="1:20">
      <c r="A19" t="str">
        <f>'Population Definitions'!$A$4</f>
        <v>Population 3</v>
      </c>
      <c r="B19" t="s">
        <v>44</v>
      </c>
      <c r="C19">
        <f>IF(SUMPRODUCT(--(E19:T19&lt;&gt;""))=0,1.000000,"N.A.")</f>
        <v>1.0</v>
      </c>
      <c r="D19" t="s">
        <v>14</v>
      </c>
    </row>
    <row r="21" spans="1:20">
      <c r="A21" t="s">
        <v>49</v>
      </c>
      <c r="B21" t="s">
        <v>11</v>
      </c>
      <c r="C21" t="s">
        <v>12</v>
      </c>
      <c r="E21">
        <v>2000</v>
      </c>
      <c r="F21">
        <v>2001</v>
      </c>
      <c r="G21">
        <v>2002</v>
      </c>
      <c r="H21">
        <v>2003</v>
      </c>
      <c r="I21">
        <v>2004</v>
      </c>
      <c r="J21">
        <v>2005</v>
      </c>
      <c r="K21">
        <v>2006</v>
      </c>
      <c r="L21">
        <v>2007</v>
      </c>
      <c r="M21">
        <v>2008</v>
      </c>
      <c r="N21">
        <v>2009</v>
      </c>
      <c r="O21">
        <v>2010</v>
      </c>
      <c r="P21">
        <v>2011</v>
      </c>
      <c r="Q21">
        <v>2012</v>
      </c>
      <c r="R21">
        <v>2013</v>
      </c>
      <c r="S21">
        <v>2014</v>
      </c>
      <c r="T21">
        <v>2015</v>
      </c>
    </row>
    <row r="22" spans="1:20">
      <c r="A22" t="str">
        <f>'Population Definitions'!$A$2</f>
        <v>Population 1</v>
      </c>
      <c r="B22" t="s">
        <v>44</v>
      </c>
      <c r="C22">
        <f>IF(SUMPRODUCT(--(E22:T22&lt;&gt;""))=0,0.000000,"N.A.")</f>
        <v>0.0</v>
      </c>
      <c r="D22" t="s">
        <v>14</v>
      </c>
    </row>
    <row r="23" spans="1:20">
      <c r="A23" t="str">
        <f>'Population Definitions'!$A$3</f>
        <v>Population 2</v>
      </c>
      <c r="B23" t="s">
        <v>44</v>
      </c>
      <c r="C23">
        <f>IF(SUMPRODUCT(--(E23:T23&lt;&gt;""))=0,0.000000,"N.A.")</f>
        <v>0.0</v>
      </c>
      <c r="D23" t="s">
        <v>14</v>
      </c>
    </row>
    <row r="24" spans="1:20">
      <c r="A24" t="str">
        <f>'Population Definitions'!$A$4</f>
        <v>Population 3</v>
      </c>
      <c r="B24" t="s">
        <v>44</v>
      </c>
      <c r="C24">
        <f>IF(SUMPRODUCT(--(E24:T24&lt;&gt;""))=0,0.000000,"N.A.")</f>
        <v>0.0</v>
      </c>
      <c r="D24" t="s">
        <v>14</v>
      </c>
    </row>
    <row r="26" spans="1:20">
      <c r="A26" t="s">
        <v>73</v>
      </c>
      <c r="B26" t="s">
        <v>11</v>
      </c>
      <c r="C26" t="s">
        <v>12</v>
      </c>
      <c r="E26">
        <v>2000</v>
      </c>
      <c r="F26">
        <v>2001</v>
      </c>
      <c r="G26">
        <v>2002</v>
      </c>
      <c r="H26">
        <v>2003</v>
      </c>
      <c r="I26">
        <v>2004</v>
      </c>
      <c r="J26">
        <v>2005</v>
      </c>
      <c r="K26">
        <v>2006</v>
      </c>
      <c r="L26">
        <v>2007</v>
      </c>
      <c r="M26">
        <v>2008</v>
      </c>
      <c r="N26">
        <v>2009</v>
      </c>
      <c r="O26">
        <v>2010</v>
      </c>
      <c r="P26">
        <v>2011</v>
      </c>
      <c r="Q26">
        <v>2012</v>
      </c>
      <c r="R26">
        <v>2013</v>
      </c>
      <c r="S26">
        <v>2014</v>
      </c>
      <c r="T26">
        <v>2015</v>
      </c>
    </row>
    <row r="27" spans="1:20">
      <c r="A27" t="str">
        <f>'Population Definitions'!$A$2</f>
        <v>Population 1</v>
      </c>
      <c r="B27" t="s">
        <v>44</v>
      </c>
      <c r="C27">
        <f>IF(SUMPRODUCT(--(E27:T27&lt;&gt;""))=0,3.000000,"N.A.")</f>
        <v>3.0</v>
      </c>
      <c r="D27" t="s">
        <v>14</v>
      </c>
    </row>
    <row r="28" spans="1:20">
      <c r="A28" t="str">
        <f>'Population Definitions'!$A$3</f>
        <v>Population 2</v>
      </c>
      <c r="B28" t="s">
        <v>44</v>
      </c>
      <c r="C28">
        <f>IF(SUMPRODUCT(--(E28:T28&lt;&gt;""))=0,3.000000,"N.A.")</f>
        <v>3.0</v>
      </c>
      <c r="D28" t="s">
        <v>14</v>
      </c>
    </row>
    <row r="29" spans="1:20">
      <c r="A29" t="str">
        <f>'Population Definitions'!$A$4</f>
        <v>Population 3</v>
      </c>
      <c r="B29" t="s">
        <v>44</v>
      </c>
      <c r="C29">
        <f>IF(SUMPRODUCT(--(E29:T29&lt;&gt;""))=0,3.000000,"N.A.")</f>
        <v>3.0</v>
      </c>
      <c r="D29" t="s">
        <v>14</v>
      </c>
    </row>
    <row r="31" spans="1:20">
      <c r="A31" t="s">
        <v>74</v>
      </c>
      <c r="B31" t="s">
        <v>11</v>
      </c>
      <c r="C31" t="s">
        <v>12</v>
      </c>
      <c r="E31">
        <v>2000</v>
      </c>
      <c r="F31">
        <v>2001</v>
      </c>
      <c r="G31">
        <v>2002</v>
      </c>
      <c r="H31">
        <v>2003</v>
      </c>
      <c r="I31">
        <v>2004</v>
      </c>
      <c r="J31">
        <v>2005</v>
      </c>
      <c r="K31">
        <v>2006</v>
      </c>
      <c r="L31">
        <v>2007</v>
      </c>
      <c r="M31">
        <v>2008</v>
      </c>
      <c r="N31">
        <v>2009</v>
      </c>
      <c r="O31">
        <v>2010</v>
      </c>
      <c r="P31">
        <v>2011</v>
      </c>
      <c r="Q31">
        <v>2012</v>
      </c>
      <c r="R31">
        <v>2013</v>
      </c>
      <c r="S31">
        <v>2014</v>
      </c>
      <c r="T31">
        <v>2015</v>
      </c>
    </row>
    <row r="32" spans="1:20">
      <c r="A32" t="str">
        <f>'Population Definitions'!$A$2</f>
        <v>Population 1</v>
      </c>
      <c r="B32" t="s">
        <v>44</v>
      </c>
      <c r="C32">
        <f>IF(SUMPRODUCT(--(E32:T32&lt;&gt;""))=0,2.000000,"N.A.")</f>
        <v>2.0</v>
      </c>
      <c r="D32" t="s">
        <v>14</v>
      </c>
    </row>
    <row r="33" spans="1:20">
      <c r="A33" t="str">
        <f>'Population Definitions'!$A$3</f>
        <v>Population 2</v>
      </c>
      <c r="B33" t="s">
        <v>44</v>
      </c>
      <c r="C33">
        <f>IF(SUMPRODUCT(--(E33:T33&lt;&gt;""))=0,2.000000,"N.A.")</f>
        <v>2.0</v>
      </c>
      <c r="D33" t="s">
        <v>14</v>
      </c>
    </row>
    <row r="34" spans="1:20">
      <c r="A34" t="str">
        <f>'Population Definitions'!$A$4</f>
        <v>Population 3</v>
      </c>
      <c r="B34" t="s">
        <v>44</v>
      </c>
      <c r="C34">
        <f>IF(SUMPRODUCT(--(E34:T34&lt;&gt;""))=0,2.000000,"N.A.")</f>
        <v>2.0</v>
      </c>
      <c r="D34" t="s">
        <v>14</v>
      </c>
    </row>
    <row r="36" spans="1:20">
      <c r="A36" t="s">
        <v>75</v>
      </c>
      <c r="B36" t="s">
        <v>11</v>
      </c>
      <c r="C36" t="s">
        <v>12</v>
      </c>
      <c r="E36">
        <v>2000</v>
      </c>
      <c r="F36">
        <v>2001</v>
      </c>
      <c r="G36">
        <v>2002</v>
      </c>
      <c r="H36">
        <v>2003</v>
      </c>
      <c r="I36">
        <v>2004</v>
      </c>
      <c r="J36">
        <v>2005</v>
      </c>
      <c r="K36">
        <v>2006</v>
      </c>
      <c r="L36">
        <v>2007</v>
      </c>
      <c r="M36">
        <v>2008</v>
      </c>
      <c r="N36">
        <v>2009</v>
      </c>
      <c r="O36">
        <v>2010</v>
      </c>
      <c r="P36">
        <v>2011</v>
      </c>
      <c r="Q36">
        <v>2012</v>
      </c>
      <c r="R36">
        <v>2013</v>
      </c>
      <c r="S36">
        <v>2014</v>
      </c>
      <c r="T36">
        <v>2015</v>
      </c>
    </row>
    <row r="37" spans="1:20">
      <c r="A37" t="str">
        <f>'Population Definitions'!$A$2</f>
        <v>Population 1</v>
      </c>
      <c r="B37" t="s">
        <v>44</v>
      </c>
      <c r="C37">
        <f>IF(SUMPRODUCT(--(E37:T37&lt;&gt;""))=0,1.000000,"N.A.")</f>
        <v>1.0</v>
      </c>
      <c r="D37" t="s">
        <v>14</v>
      </c>
    </row>
    <row r="38" spans="1:20">
      <c r="A38" t="str">
        <f>'Population Definitions'!$A$3</f>
        <v>Population 2</v>
      </c>
      <c r="B38" t="s">
        <v>44</v>
      </c>
      <c r="C38">
        <f>IF(SUMPRODUCT(--(E38:T38&lt;&gt;""))=0,1.000000,"N.A.")</f>
        <v>1.0</v>
      </c>
      <c r="D38" t="s">
        <v>14</v>
      </c>
    </row>
    <row r="39" spans="1:20">
      <c r="A39" t="str">
        <f>'Population Definitions'!$A$4</f>
        <v>Population 3</v>
      </c>
      <c r="B39" t="s">
        <v>44</v>
      </c>
      <c r="C39">
        <f>IF(SUMPRODUCT(--(E39:T39&lt;&gt;""))=0,1.000000,"N.A.")</f>
        <v>1.0</v>
      </c>
      <c r="D39" t="s">
        <v>14</v>
      </c>
    </row>
  </sheetData>
  <dataValidations count="24">
    <dataValidation type="list" showInputMessage="1" showErrorMessage="1" sqref="B2">
      <formula1>"Proportion"</formula1>
    </dataValidation>
    <dataValidation type="list" showInputMessage="1" showErrorMessage="1" sqref="B3">
      <formula1>"Proportion"</formula1>
    </dataValidation>
    <dataValidation type="list" showInputMessage="1" showErrorMessage="1" sqref="B4">
      <formula1>"Proportion"</formula1>
    </dataValidation>
    <dataValidation type="list" showInputMessage="1" showErrorMessage="1" sqref="B7">
      <formula1>"Proportion"</formula1>
    </dataValidation>
    <dataValidation type="list" showInputMessage="1" showErrorMessage="1" sqref="B8">
      <formula1>"Proportion"</formula1>
    </dataValidation>
    <dataValidation type="list" showInputMessage="1" showErrorMessage="1" sqref="B9">
      <formula1>"Proportion"</formula1>
    </dataValidation>
    <dataValidation type="list" showInputMessage="1" showErrorMessage="1" sqref="B12">
      <formula1>"Proportion"</formula1>
    </dataValidation>
    <dataValidation type="list" showInputMessage="1" showErrorMessage="1" sqref="B13">
      <formula1>"Proportion"</formula1>
    </dataValidation>
    <dataValidation type="list" showInputMessage="1" showErrorMessage="1" sqref="B14">
      <formula1>"Proportion"</formula1>
    </dataValidation>
    <dataValidation type="list" showInputMessage="1" showErrorMessage="1" sqref="B17">
      <formula1>"Proportion"</formula1>
    </dataValidation>
    <dataValidation type="list" showInputMessage="1" showErrorMessage="1" sqref="B18">
      <formula1>"Proportion"</formula1>
    </dataValidation>
    <dataValidation type="list" showInputMessage="1" showErrorMessage="1" sqref="B19">
      <formula1>"Proportion"</formula1>
    </dataValidation>
    <dataValidation type="list" showInputMessage="1" showErrorMessage="1" sqref="B22">
      <formula1>"Proportion"</formula1>
    </dataValidation>
    <dataValidation type="list" showInputMessage="1" showErrorMessage="1" sqref="B23">
      <formula1>"Proportion"</formula1>
    </dataValidation>
    <dataValidation type="list" showInputMessage="1" showErrorMessage="1" sqref="B24">
      <formula1>"Proportion"</formula1>
    </dataValidation>
    <dataValidation type="list" showInputMessage="1" showErrorMessage="1" sqref="B27">
      <formula1>"Proportion"</formula1>
    </dataValidation>
    <dataValidation type="list" showInputMessage="1" showErrorMessage="1" sqref="B28">
      <formula1>"Proportion"</formula1>
    </dataValidation>
    <dataValidation type="list" showInputMessage="1" showErrorMessage="1" sqref="B29">
      <formula1>"Proportion"</formula1>
    </dataValidation>
    <dataValidation type="list" showInputMessage="1" showErrorMessage="1" sqref="B32">
      <formula1>"Proportion"</formula1>
    </dataValidation>
    <dataValidation type="list" showInputMessage="1" showErrorMessage="1" sqref="B33">
      <formula1>"Proportion"</formula1>
    </dataValidation>
    <dataValidation type="list" showInputMessage="1" showErrorMessage="1" sqref="B34">
      <formula1>"Proportion"</formula1>
    </dataValidation>
    <dataValidation type="list" showInputMessage="1" showErrorMessage="1" sqref="B37">
      <formula1>"Proportion"</formula1>
    </dataValidation>
    <dataValidation type="list" showInputMessage="1" showErrorMessage="1" sqref="B38">
      <formula1>"Proportion"</formula1>
    </dataValidation>
    <dataValidation type="list" showInputMessage="1" showErrorMessage="1" sqref="B39">
      <formula1>"Proportion"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244"/>
  <sheetViews>
    <sheetView workbookViewId="0"/>
  </sheetViews>
  <sheetFormatPr defaultRowHeight="15"/>
  <cols>
    <col min="1" max="1" width="40.7109375" customWidth="1"/>
    <col min="2" max="3" width="10.7109375" customWidth="1"/>
  </cols>
  <sheetData>
    <row r="1" spans="1:20">
      <c r="A1" t="s">
        <v>21</v>
      </c>
      <c r="B1" t="s">
        <v>11</v>
      </c>
      <c r="C1" t="s">
        <v>12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Population 1</v>
      </c>
      <c r="B2" t="s">
        <v>13</v>
      </c>
      <c r="C2">
        <f>IF(SUMPRODUCT(--(E2:T2&lt;&gt;""))=0,0.010000,"N.A.")</f>
        <v>0.01</v>
      </c>
      <c r="D2" t="s">
        <v>14</v>
      </c>
    </row>
    <row r="3" spans="1:20">
      <c r="A3" t="str">
        <f>'Population Definitions'!$A$3</f>
        <v>Population 2</v>
      </c>
      <c r="B3" t="s">
        <v>13</v>
      </c>
      <c r="C3">
        <f>IF(SUMPRODUCT(--(E3:T3&lt;&gt;""))=0,0.010000,"N.A.")</f>
        <v>0.01</v>
      </c>
      <c r="D3" t="s">
        <v>14</v>
      </c>
    </row>
    <row r="4" spans="1:20">
      <c r="A4" t="str">
        <f>'Population Definitions'!$A$4</f>
        <v>Population 3</v>
      </c>
      <c r="B4" t="s">
        <v>13</v>
      </c>
      <c r="C4">
        <f>IF(SUMPRODUCT(--(E4:T4&lt;&gt;""))=0,0.010000,"N.A.")</f>
        <v>0.01</v>
      </c>
      <c r="D4" t="s">
        <v>14</v>
      </c>
    </row>
    <row r="6" spans="1:20">
      <c r="A6" t="s">
        <v>22</v>
      </c>
      <c r="B6" t="s">
        <v>11</v>
      </c>
      <c r="C6" t="s">
        <v>12</v>
      </c>
      <c r="E6">
        <v>2000</v>
      </c>
      <c r="F6">
        <v>2001</v>
      </c>
      <c r="G6">
        <v>2002</v>
      </c>
      <c r="H6">
        <v>2003</v>
      </c>
      <c r="I6">
        <v>2004</v>
      </c>
      <c r="J6">
        <v>2005</v>
      </c>
      <c r="K6">
        <v>2006</v>
      </c>
      <c r="L6">
        <v>2007</v>
      </c>
      <c r="M6">
        <v>2008</v>
      </c>
      <c r="N6">
        <v>2009</v>
      </c>
      <c r="O6">
        <v>2010</v>
      </c>
      <c r="P6">
        <v>2011</v>
      </c>
      <c r="Q6">
        <v>2012</v>
      </c>
      <c r="R6">
        <v>2013</v>
      </c>
      <c r="S6">
        <v>2014</v>
      </c>
      <c r="T6">
        <v>2015</v>
      </c>
    </row>
    <row r="7" spans="1:20">
      <c r="A7" t="str">
        <f>'Population Definitions'!$A$2</f>
        <v>Population 1</v>
      </c>
      <c r="B7" t="s">
        <v>13</v>
      </c>
      <c r="C7">
        <f>IF(SUMPRODUCT(--(E7:T7&lt;&gt;""))=0,0.250000,"N.A.")</f>
        <v>0.25</v>
      </c>
      <c r="D7" t="s">
        <v>14</v>
      </c>
    </row>
    <row r="8" spans="1:20">
      <c r="A8" t="str">
        <f>'Population Definitions'!$A$3</f>
        <v>Population 2</v>
      </c>
      <c r="B8" t="s">
        <v>13</v>
      </c>
      <c r="C8">
        <f>IF(SUMPRODUCT(--(E8:T8&lt;&gt;""))=0,0.250000,"N.A.")</f>
        <v>0.25</v>
      </c>
      <c r="D8" t="s">
        <v>14</v>
      </c>
    </row>
    <row r="9" spans="1:20">
      <c r="A9" t="str">
        <f>'Population Definitions'!$A$4</f>
        <v>Population 3</v>
      </c>
      <c r="B9" t="s">
        <v>13</v>
      </c>
      <c r="C9">
        <f>IF(SUMPRODUCT(--(E9:T9&lt;&gt;""))=0,0.250000,"N.A.")</f>
        <v>0.25</v>
      </c>
      <c r="D9" t="s">
        <v>14</v>
      </c>
    </row>
    <row r="11" spans="1:20">
      <c r="A11" t="s">
        <v>23</v>
      </c>
      <c r="B11" t="s">
        <v>11</v>
      </c>
      <c r="C11" t="s">
        <v>12</v>
      </c>
      <c r="E11">
        <v>2000</v>
      </c>
      <c r="F11">
        <v>2001</v>
      </c>
      <c r="G11">
        <v>2002</v>
      </c>
      <c r="H11">
        <v>2003</v>
      </c>
      <c r="I11">
        <v>2004</v>
      </c>
      <c r="J11">
        <v>2005</v>
      </c>
      <c r="K11">
        <v>2006</v>
      </c>
      <c r="L11">
        <v>2007</v>
      </c>
      <c r="M11">
        <v>2008</v>
      </c>
      <c r="N11">
        <v>2009</v>
      </c>
      <c r="O11">
        <v>2010</v>
      </c>
      <c r="P11">
        <v>2011</v>
      </c>
      <c r="Q11">
        <v>2012</v>
      </c>
      <c r="R11">
        <v>2013</v>
      </c>
      <c r="S11">
        <v>2014</v>
      </c>
      <c r="T11">
        <v>2015</v>
      </c>
    </row>
    <row r="12" spans="1:20">
      <c r="A12" t="str">
        <f>'Population Definitions'!$A$2</f>
        <v>Population 1</v>
      </c>
      <c r="B12" t="s">
        <v>13</v>
      </c>
      <c r="C12">
        <f>IF(SUMPRODUCT(--(E12:T12&lt;&gt;""))=0,0.500000,"N.A.")</f>
        <v>0.5</v>
      </c>
      <c r="D12" t="s">
        <v>14</v>
      </c>
    </row>
    <row r="13" spans="1:20">
      <c r="A13" t="str">
        <f>'Population Definitions'!$A$3</f>
        <v>Population 2</v>
      </c>
      <c r="B13" t="s">
        <v>13</v>
      </c>
      <c r="C13">
        <f>IF(SUMPRODUCT(--(E13:T13&lt;&gt;""))=0,0.500000,"N.A.")</f>
        <v>0.5</v>
      </c>
      <c r="D13" t="s">
        <v>14</v>
      </c>
    </row>
    <row r="14" spans="1:20">
      <c r="A14" t="str">
        <f>'Population Definitions'!$A$4</f>
        <v>Population 3</v>
      </c>
      <c r="B14" t="s">
        <v>13</v>
      </c>
      <c r="C14">
        <f>IF(SUMPRODUCT(--(E14:T14&lt;&gt;""))=0,0.500000,"N.A.")</f>
        <v>0.5</v>
      </c>
      <c r="D14" t="s">
        <v>14</v>
      </c>
    </row>
    <row r="16" spans="1:20">
      <c r="A16" t="s">
        <v>24</v>
      </c>
      <c r="B16" t="s">
        <v>11</v>
      </c>
      <c r="C16" t="s">
        <v>12</v>
      </c>
      <c r="E16">
        <v>2000</v>
      </c>
      <c r="F16">
        <v>2001</v>
      </c>
      <c r="G16">
        <v>2002</v>
      </c>
      <c r="H16">
        <v>2003</v>
      </c>
      <c r="I16">
        <v>2004</v>
      </c>
      <c r="J16">
        <v>2005</v>
      </c>
      <c r="K16">
        <v>2006</v>
      </c>
      <c r="L16">
        <v>2007</v>
      </c>
      <c r="M16">
        <v>2008</v>
      </c>
      <c r="N16">
        <v>2009</v>
      </c>
      <c r="O16">
        <v>2010</v>
      </c>
      <c r="P16">
        <v>2011</v>
      </c>
      <c r="Q16">
        <v>2012</v>
      </c>
      <c r="R16">
        <v>2013</v>
      </c>
      <c r="S16">
        <v>2014</v>
      </c>
      <c r="T16">
        <v>2015</v>
      </c>
    </row>
    <row r="17" spans="1:20">
      <c r="A17" t="str">
        <f>'Population Definitions'!$A$2</f>
        <v>Population 1</v>
      </c>
      <c r="B17" t="s">
        <v>13</v>
      </c>
      <c r="C17">
        <f>IF(SUMPRODUCT(--(E17:T17&lt;&gt;""))=0,0.000000,"N.A.")</f>
        <v>0.0</v>
      </c>
      <c r="D17" t="s">
        <v>14</v>
      </c>
    </row>
    <row r="18" spans="1:20">
      <c r="A18" t="str">
        <f>'Population Definitions'!$A$3</f>
        <v>Population 2</v>
      </c>
      <c r="B18" t="s">
        <v>13</v>
      </c>
      <c r="C18">
        <f>IF(SUMPRODUCT(--(E18:T18&lt;&gt;""))=0,0.000000,"N.A.")</f>
        <v>0.0</v>
      </c>
      <c r="D18" t="s">
        <v>14</v>
      </c>
    </row>
    <row r="19" spans="1:20">
      <c r="A19" t="str">
        <f>'Population Definitions'!$A$4</f>
        <v>Population 3</v>
      </c>
      <c r="B19" t="s">
        <v>13</v>
      </c>
      <c r="C19">
        <f>IF(SUMPRODUCT(--(E19:T19&lt;&gt;""))=0,0.000000,"N.A.")</f>
        <v>0.0</v>
      </c>
      <c r="D19" t="s">
        <v>14</v>
      </c>
    </row>
    <row r="21" spans="1:20">
      <c r="A21" t="s">
        <v>25</v>
      </c>
      <c r="B21" t="s">
        <v>11</v>
      </c>
      <c r="C21" t="s">
        <v>12</v>
      </c>
      <c r="E21">
        <v>2000</v>
      </c>
      <c r="F21">
        <v>2001</v>
      </c>
      <c r="G21">
        <v>2002</v>
      </c>
      <c r="H21">
        <v>2003</v>
      </c>
      <c r="I21">
        <v>2004</v>
      </c>
      <c r="J21">
        <v>2005</v>
      </c>
      <c r="K21">
        <v>2006</v>
      </c>
      <c r="L21">
        <v>2007</v>
      </c>
      <c r="M21">
        <v>2008</v>
      </c>
      <c r="N21">
        <v>2009</v>
      </c>
      <c r="O21">
        <v>2010</v>
      </c>
      <c r="P21">
        <v>2011</v>
      </c>
      <c r="Q21">
        <v>2012</v>
      </c>
      <c r="R21">
        <v>2013</v>
      </c>
      <c r="S21">
        <v>2014</v>
      </c>
      <c r="T21">
        <v>2015</v>
      </c>
    </row>
    <row r="22" spans="1:20">
      <c r="A22" t="str">
        <f>'Population Definitions'!$A$2</f>
        <v>Population 1</v>
      </c>
      <c r="B22" t="s">
        <v>13</v>
      </c>
      <c r="C22">
        <f>IF(SUMPRODUCT(--(E22:T22&lt;&gt;""))=0,0.000000,"N.A.")</f>
        <v>0.0</v>
      </c>
      <c r="D22" t="s">
        <v>14</v>
      </c>
    </row>
    <row r="23" spans="1:20">
      <c r="A23" t="str">
        <f>'Population Definitions'!$A$3</f>
        <v>Population 2</v>
      </c>
      <c r="B23" t="s">
        <v>13</v>
      </c>
      <c r="C23">
        <f>IF(SUMPRODUCT(--(E23:T23&lt;&gt;""))=0,0.000000,"N.A.")</f>
        <v>0.0</v>
      </c>
      <c r="D23" t="s">
        <v>14</v>
      </c>
    </row>
    <row r="24" spans="1:20">
      <c r="A24" t="str">
        <f>'Population Definitions'!$A$4</f>
        <v>Population 3</v>
      </c>
      <c r="B24" t="s">
        <v>13</v>
      </c>
      <c r="C24">
        <f>IF(SUMPRODUCT(--(E24:T24&lt;&gt;""))=0,0.000000,"N.A.")</f>
        <v>0.0</v>
      </c>
      <c r="D24" t="s">
        <v>14</v>
      </c>
    </row>
    <row r="26" spans="1:20">
      <c r="A26" t="s">
        <v>26</v>
      </c>
      <c r="B26" t="s">
        <v>11</v>
      </c>
      <c r="C26" t="s">
        <v>12</v>
      </c>
      <c r="E26">
        <v>2000</v>
      </c>
      <c r="F26">
        <v>2001</v>
      </c>
      <c r="G26">
        <v>2002</v>
      </c>
      <c r="H26">
        <v>2003</v>
      </c>
      <c r="I26">
        <v>2004</v>
      </c>
      <c r="J26">
        <v>2005</v>
      </c>
      <c r="K26">
        <v>2006</v>
      </c>
      <c r="L26">
        <v>2007</v>
      </c>
      <c r="M26">
        <v>2008</v>
      </c>
      <c r="N26">
        <v>2009</v>
      </c>
      <c r="O26">
        <v>2010</v>
      </c>
      <c r="P26">
        <v>2011</v>
      </c>
      <c r="Q26">
        <v>2012</v>
      </c>
      <c r="R26">
        <v>2013</v>
      </c>
      <c r="S26">
        <v>2014</v>
      </c>
      <c r="T26">
        <v>2015</v>
      </c>
    </row>
    <row r="27" spans="1:20">
      <c r="A27" t="str">
        <f>'Population Definitions'!$A$2</f>
        <v>Population 1</v>
      </c>
      <c r="B27" t="s">
        <v>13</v>
      </c>
      <c r="C27">
        <f>IF(SUMPRODUCT(--(E27:T27&lt;&gt;""))=0,0.000000,"N.A.")</f>
        <v>0.0</v>
      </c>
      <c r="D27" t="s">
        <v>14</v>
      </c>
    </row>
    <row r="28" spans="1:20">
      <c r="A28" t="str">
        <f>'Population Definitions'!$A$3</f>
        <v>Population 2</v>
      </c>
      <c r="B28" t="s">
        <v>13</v>
      </c>
      <c r="C28">
        <f>IF(SUMPRODUCT(--(E28:T28&lt;&gt;""))=0,0.000000,"N.A.")</f>
        <v>0.0</v>
      </c>
      <c r="D28" t="s">
        <v>14</v>
      </c>
    </row>
    <row r="29" spans="1:20">
      <c r="A29" t="str">
        <f>'Population Definitions'!$A$4</f>
        <v>Population 3</v>
      </c>
      <c r="B29" t="s">
        <v>13</v>
      </c>
      <c r="C29">
        <f>IF(SUMPRODUCT(--(E29:T29&lt;&gt;""))=0,0.000000,"N.A.")</f>
        <v>0.0</v>
      </c>
      <c r="D29" t="s">
        <v>14</v>
      </c>
    </row>
    <row r="31" spans="1:20">
      <c r="A31" t="s">
        <v>27</v>
      </c>
      <c r="B31" t="s">
        <v>11</v>
      </c>
      <c r="C31" t="s">
        <v>12</v>
      </c>
      <c r="E31">
        <v>2000</v>
      </c>
      <c r="F31">
        <v>2001</v>
      </c>
      <c r="G31">
        <v>2002</v>
      </c>
      <c r="H31">
        <v>2003</v>
      </c>
      <c r="I31">
        <v>2004</v>
      </c>
      <c r="J31">
        <v>2005</v>
      </c>
      <c r="K31">
        <v>2006</v>
      </c>
      <c r="L31">
        <v>2007</v>
      </c>
      <c r="M31">
        <v>2008</v>
      </c>
      <c r="N31">
        <v>2009</v>
      </c>
      <c r="O31">
        <v>2010</v>
      </c>
      <c r="P31">
        <v>2011</v>
      </c>
      <c r="Q31">
        <v>2012</v>
      </c>
      <c r="R31">
        <v>2013</v>
      </c>
      <c r="S31">
        <v>2014</v>
      </c>
      <c r="T31">
        <v>2015</v>
      </c>
    </row>
    <row r="32" spans="1:20">
      <c r="A32" t="str">
        <f>'Population Definitions'!$A$2</f>
        <v>Population 1</v>
      </c>
      <c r="B32" t="s">
        <v>13</v>
      </c>
      <c r="C32">
        <f>IF(SUMPRODUCT(--(E32:T32&lt;&gt;""))=0,0.000000,"N.A.")</f>
        <v>0.0</v>
      </c>
      <c r="D32" t="s">
        <v>14</v>
      </c>
    </row>
    <row r="33" spans="1:20">
      <c r="A33" t="str">
        <f>'Population Definitions'!$A$3</f>
        <v>Population 2</v>
      </c>
      <c r="B33" t="s">
        <v>13</v>
      </c>
      <c r="C33">
        <f>IF(SUMPRODUCT(--(E33:T33&lt;&gt;""))=0,0.000000,"N.A.")</f>
        <v>0.0</v>
      </c>
      <c r="D33" t="s">
        <v>14</v>
      </c>
    </row>
    <row r="34" spans="1:20">
      <c r="A34" t="str">
        <f>'Population Definitions'!$A$4</f>
        <v>Population 3</v>
      </c>
      <c r="B34" t="s">
        <v>13</v>
      </c>
      <c r="C34">
        <f>IF(SUMPRODUCT(--(E34:T34&lt;&gt;""))=0,0.000000,"N.A.")</f>
        <v>0.0</v>
      </c>
      <c r="D34" t="s">
        <v>14</v>
      </c>
    </row>
    <row r="36" spans="1:20">
      <c r="A36" t="s">
        <v>30</v>
      </c>
      <c r="B36" t="s">
        <v>11</v>
      </c>
      <c r="C36" t="s">
        <v>12</v>
      </c>
      <c r="E36">
        <v>2000</v>
      </c>
      <c r="F36">
        <v>2001</v>
      </c>
      <c r="G36">
        <v>2002</v>
      </c>
      <c r="H36">
        <v>2003</v>
      </c>
      <c r="I36">
        <v>2004</v>
      </c>
      <c r="J36">
        <v>2005</v>
      </c>
      <c r="K36">
        <v>2006</v>
      </c>
      <c r="L36">
        <v>2007</v>
      </c>
      <c r="M36">
        <v>2008</v>
      </c>
      <c r="N36">
        <v>2009</v>
      </c>
      <c r="O36">
        <v>2010</v>
      </c>
      <c r="P36">
        <v>2011</v>
      </c>
      <c r="Q36">
        <v>2012</v>
      </c>
      <c r="R36">
        <v>2013</v>
      </c>
      <c r="S36">
        <v>2014</v>
      </c>
      <c r="T36">
        <v>2015</v>
      </c>
    </row>
    <row r="37" spans="1:20">
      <c r="A37" t="str">
        <f>'Population Definitions'!$A$2</f>
        <v>Population 1</v>
      </c>
      <c r="B37" t="s">
        <v>13</v>
      </c>
      <c r="C37">
        <f>IF(SUMPRODUCT(--(E37:T37&lt;&gt;""))=0,0.000000,"N.A.")</f>
        <v>0.0</v>
      </c>
      <c r="D37" t="s">
        <v>14</v>
      </c>
    </row>
    <row r="38" spans="1:20">
      <c r="A38" t="str">
        <f>'Population Definitions'!$A$3</f>
        <v>Population 2</v>
      </c>
      <c r="B38" t="s">
        <v>13</v>
      </c>
      <c r="C38">
        <f>IF(SUMPRODUCT(--(E38:T38&lt;&gt;""))=0,0.000000,"N.A.")</f>
        <v>0.0</v>
      </c>
      <c r="D38" t="s">
        <v>14</v>
      </c>
    </row>
    <row r="39" spans="1:20">
      <c r="A39" t="str">
        <f>'Population Definitions'!$A$4</f>
        <v>Population 3</v>
      </c>
      <c r="B39" t="s">
        <v>13</v>
      </c>
      <c r="C39">
        <f>IF(SUMPRODUCT(--(E39:T39&lt;&gt;""))=0,0.000000,"N.A.")</f>
        <v>0.0</v>
      </c>
      <c r="D39" t="s">
        <v>14</v>
      </c>
    </row>
    <row r="41" spans="1:20">
      <c r="A41" t="s">
        <v>31</v>
      </c>
      <c r="B41" t="s">
        <v>11</v>
      </c>
      <c r="C41" t="s">
        <v>12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Population 1</v>
      </c>
      <c r="B42" t="s">
        <v>13</v>
      </c>
      <c r="C42">
        <f>IF(SUMPRODUCT(--(E42:T42&lt;&gt;""))=0,0.000000,"N.A.")</f>
        <v>0.0</v>
      </c>
      <c r="D42" t="s">
        <v>14</v>
      </c>
    </row>
    <row r="43" spans="1:20">
      <c r="A43" t="str">
        <f>'Population Definitions'!$A$3</f>
        <v>Population 2</v>
      </c>
      <c r="B43" t="s">
        <v>13</v>
      </c>
      <c r="C43">
        <f>IF(SUMPRODUCT(--(E43:T43&lt;&gt;""))=0,0.000000,"N.A.")</f>
        <v>0.0</v>
      </c>
      <c r="D43" t="s">
        <v>14</v>
      </c>
    </row>
    <row r="44" spans="1:20">
      <c r="A44" t="str">
        <f>'Population Definitions'!$A$4</f>
        <v>Population 3</v>
      </c>
      <c r="B44" t="s">
        <v>13</v>
      </c>
      <c r="C44">
        <f>IF(SUMPRODUCT(--(E44:T44&lt;&gt;""))=0,0.000000,"N.A.")</f>
        <v>0.0</v>
      </c>
      <c r="D44" t="s">
        <v>14</v>
      </c>
    </row>
    <row r="46" spans="1:20">
      <c r="A46" t="s">
        <v>32</v>
      </c>
      <c r="B46" t="s">
        <v>11</v>
      </c>
      <c r="C46" t="s">
        <v>12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>
      <c r="A47" t="str">
        <f>'Population Definitions'!$A$2</f>
        <v>Population 1</v>
      </c>
      <c r="B47" t="s">
        <v>13</v>
      </c>
      <c r="C47">
        <f>IF(SUMPRODUCT(--(E47:T47&lt;&gt;""))=0,0.000000,"N.A.")</f>
        <v>0.0</v>
      </c>
      <c r="D47" t="s">
        <v>14</v>
      </c>
    </row>
    <row r="48" spans="1:20">
      <c r="A48" t="str">
        <f>'Population Definitions'!$A$3</f>
        <v>Population 2</v>
      </c>
      <c r="B48" t="s">
        <v>13</v>
      </c>
      <c r="C48">
        <f>IF(SUMPRODUCT(--(E48:T48&lt;&gt;""))=0,0.000000,"N.A.")</f>
        <v>0.0</v>
      </c>
      <c r="D48" t="s">
        <v>14</v>
      </c>
    </row>
    <row r="49" spans="1:20">
      <c r="A49" t="str">
        <f>'Population Definitions'!$A$4</f>
        <v>Population 3</v>
      </c>
      <c r="B49" t="s">
        <v>13</v>
      </c>
      <c r="C49">
        <f>IF(SUMPRODUCT(--(E49:T49&lt;&gt;""))=0,0.000000,"N.A.")</f>
        <v>0.0</v>
      </c>
      <c r="D49" t="s">
        <v>14</v>
      </c>
    </row>
    <row r="51" spans="1:20">
      <c r="A51" t="s">
        <v>33</v>
      </c>
      <c r="B51" t="s">
        <v>11</v>
      </c>
      <c r="C51" t="s">
        <v>12</v>
      </c>
      <c r="E51">
        <v>2000</v>
      </c>
      <c r="F51">
        <v>2001</v>
      </c>
      <c r="G51">
        <v>2002</v>
      </c>
      <c r="H51">
        <v>2003</v>
      </c>
      <c r="I51">
        <v>2004</v>
      </c>
      <c r="J51">
        <v>2005</v>
      </c>
      <c r="K51">
        <v>2006</v>
      </c>
      <c r="L51">
        <v>2007</v>
      </c>
      <c r="M51">
        <v>2008</v>
      </c>
      <c r="N51">
        <v>2009</v>
      </c>
      <c r="O51">
        <v>2010</v>
      </c>
      <c r="P51">
        <v>2011</v>
      </c>
      <c r="Q51">
        <v>2012</v>
      </c>
      <c r="R51">
        <v>2013</v>
      </c>
      <c r="S51">
        <v>2014</v>
      </c>
      <c r="T51">
        <v>2015</v>
      </c>
    </row>
    <row r="52" spans="1:20">
      <c r="A52" t="str">
        <f>'Population Definitions'!$A$2</f>
        <v>Population 1</v>
      </c>
      <c r="B52" t="s">
        <v>13</v>
      </c>
      <c r="C52">
        <f>IF(SUMPRODUCT(--(E52:T52&lt;&gt;""))=0,0.000000,"N.A.")</f>
        <v>0.0</v>
      </c>
      <c r="D52" t="s">
        <v>14</v>
      </c>
    </row>
    <row r="53" spans="1:20">
      <c r="A53" t="str">
        <f>'Population Definitions'!$A$3</f>
        <v>Population 2</v>
      </c>
      <c r="B53" t="s">
        <v>13</v>
      </c>
      <c r="C53">
        <f>IF(SUMPRODUCT(--(E53:T53&lt;&gt;""))=0,0.000000,"N.A.")</f>
        <v>0.0</v>
      </c>
      <c r="D53" t="s">
        <v>14</v>
      </c>
    </row>
    <row r="54" spans="1:20">
      <c r="A54" t="str">
        <f>'Population Definitions'!$A$4</f>
        <v>Population 3</v>
      </c>
      <c r="B54" t="s">
        <v>13</v>
      </c>
      <c r="C54">
        <f>IF(SUMPRODUCT(--(E54:T54&lt;&gt;""))=0,0.000000,"N.A.")</f>
        <v>0.0</v>
      </c>
      <c r="D54" t="s">
        <v>14</v>
      </c>
    </row>
    <row r="56" spans="1:20">
      <c r="A56" t="s">
        <v>34</v>
      </c>
      <c r="B56" t="s">
        <v>11</v>
      </c>
      <c r="C56" t="s">
        <v>12</v>
      </c>
      <c r="E56">
        <v>2000</v>
      </c>
      <c r="F56">
        <v>2001</v>
      </c>
      <c r="G56">
        <v>2002</v>
      </c>
      <c r="H56">
        <v>2003</v>
      </c>
      <c r="I56">
        <v>2004</v>
      </c>
      <c r="J56">
        <v>2005</v>
      </c>
      <c r="K56">
        <v>2006</v>
      </c>
      <c r="L56">
        <v>2007</v>
      </c>
      <c r="M56">
        <v>2008</v>
      </c>
      <c r="N56">
        <v>2009</v>
      </c>
      <c r="O56">
        <v>2010</v>
      </c>
      <c r="P56">
        <v>2011</v>
      </c>
      <c r="Q56">
        <v>2012</v>
      </c>
      <c r="R56">
        <v>2013</v>
      </c>
      <c r="S56">
        <v>2014</v>
      </c>
      <c r="T56">
        <v>2015</v>
      </c>
    </row>
    <row r="57" spans="1:20">
      <c r="A57" t="str">
        <f>'Population Definitions'!$A$2</f>
        <v>Population 1</v>
      </c>
      <c r="B57" t="s">
        <v>13</v>
      </c>
      <c r="C57">
        <f>IF(SUMPRODUCT(--(E57:T57&lt;&gt;""))=0,0.000000,"N.A.")</f>
        <v>0.0</v>
      </c>
      <c r="D57" t="s">
        <v>14</v>
      </c>
    </row>
    <row r="58" spans="1:20">
      <c r="A58" t="str">
        <f>'Population Definitions'!$A$3</f>
        <v>Population 2</v>
      </c>
      <c r="B58" t="s">
        <v>13</v>
      </c>
      <c r="C58">
        <f>IF(SUMPRODUCT(--(E58:T58&lt;&gt;""))=0,0.000000,"N.A.")</f>
        <v>0.0</v>
      </c>
      <c r="D58" t="s">
        <v>14</v>
      </c>
    </row>
    <row r="59" spans="1:20">
      <c r="A59" t="str">
        <f>'Population Definitions'!$A$4</f>
        <v>Population 3</v>
      </c>
      <c r="B59" t="s">
        <v>13</v>
      </c>
      <c r="C59">
        <f>IF(SUMPRODUCT(--(E59:T59&lt;&gt;""))=0,0.000000,"N.A.")</f>
        <v>0.0</v>
      </c>
      <c r="D59" t="s">
        <v>14</v>
      </c>
    </row>
    <row r="61" spans="1:20">
      <c r="A61" t="s">
        <v>35</v>
      </c>
      <c r="B61" t="s">
        <v>11</v>
      </c>
      <c r="C61" t="s">
        <v>12</v>
      </c>
      <c r="E61">
        <v>2000</v>
      </c>
      <c r="F61">
        <v>2001</v>
      </c>
      <c r="G61">
        <v>2002</v>
      </c>
      <c r="H61">
        <v>2003</v>
      </c>
      <c r="I61">
        <v>2004</v>
      </c>
      <c r="J61">
        <v>2005</v>
      </c>
      <c r="K61">
        <v>2006</v>
      </c>
      <c r="L61">
        <v>2007</v>
      </c>
      <c r="M61">
        <v>2008</v>
      </c>
      <c r="N61">
        <v>2009</v>
      </c>
      <c r="O61">
        <v>2010</v>
      </c>
      <c r="P61">
        <v>2011</v>
      </c>
      <c r="Q61">
        <v>2012</v>
      </c>
      <c r="R61">
        <v>2013</v>
      </c>
      <c r="S61">
        <v>2014</v>
      </c>
      <c r="T61">
        <v>2015</v>
      </c>
    </row>
    <row r="62" spans="1:20">
      <c r="A62" t="str">
        <f>'Population Definitions'!$A$2</f>
        <v>Population 1</v>
      </c>
      <c r="B62" t="s">
        <v>13</v>
      </c>
      <c r="C62">
        <f>IF(SUMPRODUCT(--(E62:T62&lt;&gt;""))=0,0.000000,"N.A.")</f>
        <v>0.0</v>
      </c>
      <c r="D62" t="s">
        <v>14</v>
      </c>
    </row>
    <row r="63" spans="1:20">
      <c r="A63" t="str">
        <f>'Population Definitions'!$A$3</f>
        <v>Population 2</v>
      </c>
      <c r="B63" t="s">
        <v>13</v>
      </c>
      <c r="C63">
        <f>IF(SUMPRODUCT(--(E63:T63&lt;&gt;""))=0,0.000000,"N.A.")</f>
        <v>0.0</v>
      </c>
      <c r="D63" t="s">
        <v>14</v>
      </c>
    </row>
    <row r="64" spans="1:20">
      <c r="A64" t="str">
        <f>'Population Definitions'!$A$4</f>
        <v>Population 3</v>
      </c>
      <c r="B64" t="s">
        <v>13</v>
      </c>
      <c r="C64">
        <f>IF(SUMPRODUCT(--(E64:T64&lt;&gt;""))=0,0.000000,"N.A.")</f>
        <v>0.0</v>
      </c>
      <c r="D64" t="s">
        <v>14</v>
      </c>
    </row>
    <row r="66" spans="1:20">
      <c r="A66" t="s">
        <v>36</v>
      </c>
      <c r="B66" t="s">
        <v>11</v>
      </c>
      <c r="C66" t="s">
        <v>12</v>
      </c>
      <c r="E66">
        <v>2000</v>
      </c>
      <c r="F66">
        <v>2001</v>
      </c>
      <c r="G66">
        <v>2002</v>
      </c>
      <c r="H66">
        <v>2003</v>
      </c>
      <c r="I66">
        <v>2004</v>
      </c>
      <c r="J66">
        <v>2005</v>
      </c>
      <c r="K66">
        <v>2006</v>
      </c>
      <c r="L66">
        <v>2007</v>
      </c>
      <c r="M66">
        <v>2008</v>
      </c>
      <c r="N66">
        <v>2009</v>
      </c>
      <c r="O66">
        <v>2010</v>
      </c>
      <c r="P66">
        <v>2011</v>
      </c>
      <c r="Q66">
        <v>2012</v>
      </c>
      <c r="R66">
        <v>2013</v>
      </c>
      <c r="S66">
        <v>2014</v>
      </c>
      <c r="T66">
        <v>2015</v>
      </c>
    </row>
    <row r="67" spans="1:20">
      <c r="A67" t="str">
        <f>'Population Definitions'!$A$2</f>
        <v>Population 1</v>
      </c>
      <c r="B67" t="s">
        <v>13</v>
      </c>
      <c r="C67">
        <f>IF(SUMPRODUCT(--(E67:T67&lt;&gt;""))=0,0.000000,"N.A.")</f>
        <v>0.0</v>
      </c>
      <c r="D67" t="s">
        <v>14</v>
      </c>
    </row>
    <row r="68" spans="1:20">
      <c r="A68" t="str">
        <f>'Population Definitions'!$A$3</f>
        <v>Population 2</v>
      </c>
      <c r="B68" t="s">
        <v>13</v>
      </c>
      <c r="C68">
        <f>IF(SUMPRODUCT(--(E68:T68&lt;&gt;""))=0,0.000000,"N.A.")</f>
        <v>0.0</v>
      </c>
      <c r="D68" t="s">
        <v>14</v>
      </c>
    </row>
    <row r="69" spans="1:20">
      <c r="A69" t="str">
        <f>'Population Definitions'!$A$4</f>
        <v>Population 3</v>
      </c>
      <c r="B69" t="s">
        <v>13</v>
      </c>
      <c r="C69">
        <f>IF(SUMPRODUCT(--(E69:T69&lt;&gt;""))=0,0.000000,"N.A.")</f>
        <v>0.0</v>
      </c>
      <c r="D69" t="s">
        <v>14</v>
      </c>
    </row>
    <row r="71" spans="1:20">
      <c r="A71" t="s">
        <v>37</v>
      </c>
      <c r="B71" t="s">
        <v>11</v>
      </c>
      <c r="C71" t="s">
        <v>12</v>
      </c>
      <c r="E71">
        <v>2000</v>
      </c>
      <c r="F71">
        <v>2001</v>
      </c>
      <c r="G71">
        <v>2002</v>
      </c>
      <c r="H71">
        <v>2003</v>
      </c>
      <c r="I71">
        <v>2004</v>
      </c>
      <c r="J71">
        <v>2005</v>
      </c>
      <c r="K71">
        <v>2006</v>
      </c>
      <c r="L71">
        <v>2007</v>
      </c>
      <c r="M71">
        <v>2008</v>
      </c>
      <c r="N71">
        <v>2009</v>
      </c>
      <c r="O71">
        <v>2010</v>
      </c>
      <c r="P71">
        <v>2011</v>
      </c>
      <c r="Q71">
        <v>2012</v>
      </c>
      <c r="R71">
        <v>2013</v>
      </c>
      <c r="S71">
        <v>2014</v>
      </c>
      <c r="T71">
        <v>2015</v>
      </c>
    </row>
    <row r="72" spans="1:20">
      <c r="A72" t="str">
        <f>'Population Definitions'!$A$2</f>
        <v>Population 1</v>
      </c>
      <c r="B72" t="s">
        <v>13</v>
      </c>
      <c r="C72">
        <f>IF(SUMPRODUCT(--(E72:T72&lt;&gt;""))=0,0.000000,"N.A.")</f>
        <v>0.0</v>
      </c>
      <c r="D72" t="s">
        <v>14</v>
      </c>
    </row>
    <row r="73" spans="1:20">
      <c r="A73" t="str">
        <f>'Population Definitions'!$A$3</f>
        <v>Population 2</v>
      </c>
      <c r="B73" t="s">
        <v>13</v>
      </c>
      <c r="C73">
        <f>IF(SUMPRODUCT(--(E73:T73&lt;&gt;""))=0,0.000000,"N.A.")</f>
        <v>0.0</v>
      </c>
      <c r="D73" t="s">
        <v>14</v>
      </c>
    </row>
    <row r="74" spans="1:20">
      <c r="A74" t="str">
        <f>'Population Definitions'!$A$4</f>
        <v>Population 3</v>
      </c>
      <c r="B74" t="s">
        <v>13</v>
      </c>
      <c r="C74">
        <f>IF(SUMPRODUCT(--(E74:T74&lt;&gt;""))=0,0.000000,"N.A.")</f>
        <v>0.0</v>
      </c>
      <c r="D74" t="s">
        <v>14</v>
      </c>
    </row>
    <row r="76" spans="1:20">
      <c r="A76" t="s">
        <v>38</v>
      </c>
      <c r="B76" t="s">
        <v>11</v>
      </c>
      <c r="C76" t="s">
        <v>12</v>
      </c>
      <c r="E76">
        <v>2000</v>
      </c>
      <c r="F76">
        <v>2001</v>
      </c>
      <c r="G76">
        <v>2002</v>
      </c>
      <c r="H76">
        <v>2003</v>
      </c>
      <c r="I76">
        <v>2004</v>
      </c>
      <c r="J76">
        <v>2005</v>
      </c>
      <c r="K76">
        <v>2006</v>
      </c>
      <c r="L76">
        <v>2007</v>
      </c>
      <c r="M76">
        <v>2008</v>
      </c>
      <c r="N76">
        <v>2009</v>
      </c>
      <c r="O76">
        <v>2010</v>
      </c>
      <c r="P76">
        <v>2011</v>
      </c>
      <c r="Q76">
        <v>2012</v>
      </c>
      <c r="R76">
        <v>2013</v>
      </c>
      <c r="S76">
        <v>2014</v>
      </c>
      <c r="T76">
        <v>2015</v>
      </c>
    </row>
    <row r="77" spans="1:20">
      <c r="A77" t="str">
        <f>'Population Definitions'!$A$2</f>
        <v>Population 1</v>
      </c>
      <c r="B77" t="s">
        <v>13</v>
      </c>
      <c r="C77">
        <f>IF(SUMPRODUCT(--(E77:T77&lt;&gt;""))=0,0.000000,"N.A.")</f>
        <v>0.0</v>
      </c>
      <c r="D77" t="s">
        <v>14</v>
      </c>
    </row>
    <row r="78" spans="1:20">
      <c r="A78" t="str">
        <f>'Population Definitions'!$A$3</f>
        <v>Population 2</v>
      </c>
      <c r="B78" t="s">
        <v>13</v>
      </c>
      <c r="C78">
        <f>IF(SUMPRODUCT(--(E78:T78&lt;&gt;""))=0,0.000000,"N.A.")</f>
        <v>0.0</v>
      </c>
      <c r="D78" t="s">
        <v>14</v>
      </c>
    </row>
    <row r="79" spans="1:20">
      <c r="A79" t="str">
        <f>'Population Definitions'!$A$4</f>
        <v>Population 3</v>
      </c>
      <c r="B79" t="s">
        <v>13</v>
      </c>
      <c r="C79">
        <f>IF(SUMPRODUCT(--(E79:T79&lt;&gt;""))=0,0.000000,"N.A.")</f>
        <v>0.0</v>
      </c>
      <c r="D79" t="s">
        <v>14</v>
      </c>
    </row>
    <row r="81" spans="1:20">
      <c r="A81" t="s">
        <v>39</v>
      </c>
      <c r="B81" t="s">
        <v>11</v>
      </c>
      <c r="C81" t="s">
        <v>12</v>
      </c>
      <c r="E81">
        <v>2000</v>
      </c>
      <c r="F81">
        <v>2001</v>
      </c>
      <c r="G81">
        <v>2002</v>
      </c>
      <c r="H81">
        <v>2003</v>
      </c>
      <c r="I81">
        <v>2004</v>
      </c>
      <c r="J81">
        <v>2005</v>
      </c>
      <c r="K81">
        <v>2006</v>
      </c>
      <c r="L81">
        <v>2007</v>
      </c>
      <c r="M81">
        <v>2008</v>
      </c>
      <c r="N81">
        <v>2009</v>
      </c>
      <c r="O81">
        <v>2010</v>
      </c>
      <c r="P81">
        <v>2011</v>
      </c>
      <c r="Q81">
        <v>2012</v>
      </c>
      <c r="R81">
        <v>2013</v>
      </c>
      <c r="S81">
        <v>2014</v>
      </c>
      <c r="T81">
        <v>2015</v>
      </c>
    </row>
    <row r="82" spans="1:20">
      <c r="A82" t="str">
        <f>'Population Definitions'!$A$2</f>
        <v>Population 1</v>
      </c>
      <c r="B82" t="s">
        <v>13</v>
      </c>
      <c r="C82">
        <f>IF(SUMPRODUCT(--(E82:T82&lt;&gt;""))=0,0.000000,"N.A.")</f>
        <v>0.0</v>
      </c>
      <c r="D82" t="s">
        <v>14</v>
      </c>
    </row>
    <row r="83" spans="1:20">
      <c r="A83" t="str">
        <f>'Population Definitions'!$A$3</f>
        <v>Population 2</v>
      </c>
      <c r="B83" t="s">
        <v>13</v>
      </c>
      <c r="C83">
        <f>IF(SUMPRODUCT(--(E83:T83&lt;&gt;""))=0,0.000000,"N.A.")</f>
        <v>0.0</v>
      </c>
      <c r="D83" t="s">
        <v>14</v>
      </c>
    </row>
    <row r="84" spans="1:20">
      <c r="A84" t="str">
        <f>'Population Definitions'!$A$4</f>
        <v>Population 3</v>
      </c>
      <c r="B84" t="s">
        <v>13</v>
      </c>
      <c r="C84">
        <f>IF(SUMPRODUCT(--(E84:T84&lt;&gt;""))=0,0.000000,"N.A.")</f>
        <v>0.0</v>
      </c>
      <c r="D84" t="s">
        <v>14</v>
      </c>
    </row>
    <row r="86" spans="1:20">
      <c r="A86" t="s">
        <v>40</v>
      </c>
      <c r="B86" t="s">
        <v>11</v>
      </c>
      <c r="C86" t="s">
        <v>12</v>
      </c>
      <c r="E86">
        <v>2000</v>
      </c>
      <c r="F86">
        <v>2001</v>
      </c>
      <c r="G86">
        <v>2002</v>
      </c>
      <c r="H86">
        <v>2003</v>
      </c>
      <c r="I86">
        <v>2004</v>
      </c>
      <c r="J86">
        <v>2005</v>
      </c>
      <c r="K86">
        <v>2006</v>
      </c>
      <c r="L86">
        <v>2007</v>
      </c>
      <c r="M86">
        <v>2008</v>
      </c>
      <c r="N86">
        <v>2009</v>
      </c>
      <c r="O86">
        <v>2010</v>
      </c>
      <c r="P86">
        <v>2011</v>
      </c>
      <c r="Q86">
        <v>2012</v>
      </c>
      <c r="R86">
        <v>2013</v>
      </c>
      <c r="S86">
        <v>2014</v>
      </c>
      <c r="T86">
        <v>2015</v>
      </c>
    </row>
    <row r="87" spans="1:20">
      <c r="A87" t="str">
        <f>'Population Definitions'!$A$2</f>
        <v>Population 1</v>
      </c>
      <c r="B87" t="s">
        <v>13</v>
      </c>
      <c r="C87">
        <f>IF(SUMPRODUCT(--(E87:T87&lt;&gt;""))=0,0.500000,"N.A.")</f>
        <v>0.5</v>
      </c>
      <c r="D87" t="s">
        <v>14</v>
      </c>
    </row>
    <row r="88" spans="1:20">
      <c r="A88" t="str">
        <f>'Population Definitions'!$A$3</f>
        <v>Population 2</v>
      </c>
      <c r="B88" t="s">
        <v>13</v>
      </c>
      <c r="C88">
        <f>IF(SUMPRODUCT(--(E88:T88&lt;&gt;""))=0,0.500000,"N.A.")</f>
        <v>0.5</v>
      </c>
      <c r="D88" t="s">
        <v>14</v>
      </c>
    </row>
    <row r="89" spans="1:20">
      <c r="A89" t="str">
        <f>'Population Definitions'!$A$4</f>
        <v>Population 3</v>
      </c>
      <c r="B89" t="s">
        <v>13</v>
      </c>
      <c r="C89">
        <f>IF(SUMPRODUCT(--(E89:T89&lt;&gt;""))=0,0.500000,"N.A.")</f>
        <v>0.5</v>
      </c>
      <c r="D89" t="s">
        <v>14</v>
      </c>
    </row>
    <row r="91" spans="1:20">
      <c r="A91" t="s">
        <v>41</v>
      </c>
      <c r="B91" t="s">
        <v>11</v>
      </c>
      <c r="C91" t="s">
        <v>12</v>
      </c>
      <c r="E91">
        <v>2000</v>
      </c>
      <c r="F91">
        <v>2001</v>
      </c>
      <c r="G91">
        <v>2002</v>
      </c>
      <c r="H91">
        <v>2003</v>
      </c>
      <c r="I91">
        <v>2004</v>
      </c>
      <c r="J91">
        <v>2005</v>
      </c>
      <c r="K91">
        <v>2006</v>
      </c>
      <c r="L91">
        <v>2007</v>
      </c>
      <c r="M91">
        <v>2008</v>
      </c>
      <c r="N91">
        <v>2009</v>
      </c>
      <c r="O91">
        <v>2010</v>
      </c>
      <c r="P91">
        <v>2011</v>
      </c>
      <c r="Q91">
        <v>2012</v>
      </c>
      <c r="R91">
        <v>2013</v>
      </c>
      <c r="S91">
        <v>2014</v>
      </c>
      <c r="T91">
        <v>2015</v>
      </c>
    </row>
    <row r="92" spans="1:20">
      <c r="A92" t="str">
        <f>'Population Definitions'!$A$2</f>
        <v>Population 1</v>
      </c>
      <c r="B92" t="s">
        <v>13</v>
      </c>
      <c r="C92">
        <f>IF(SUMPRODUCT(--(E92:T92&lt;&gt;""))=0,0.000000,"N.A.")</f>
        <v>0.0</v>
      </c>
      <c r="D92" t="s">
        <v>14</v>
      </c>
    </row>
    <row r="93" spans="1:20">
      <c r="A93" t="str">
        <f>'Population Definitions'!$A$3</f>
        <v>Population 2</v>
      </c>
      <c r="B93" t="s">
        <v>13</v>
      </c>
      <c r="C93">
        <f>IF(SUMPRODUCT(--(E93:T93&lt;&gt;""))=0,0.000000,"N.A.")</f>
        <v>0.0</v>
      </c>
      <c r="D93" t="s">
        <v>14</v>
      </c>
    </row>
    <row r="94" spans="1:20">
      <c r="A94" t="str">
        <f>'Population Definitions'!$A$4</f>
        <v>Population 3</v>
      </c>
      <c r="B94" t="s">
        <v>13</v>
      </c>
      <c r="C94">
        <f>IF(SUMPRODUCT(--(E94:T94&lt;&gt;""))=0,0.000000,"N.A.")</f>
        <v>0.0</v>
      </c>
      <c r="D94" t="s">
        <v>14</v>
      </c>
    </row>
    <row r="96" spans="1:20">
      <c r="A96" t="s">
        <v>42</v>
      </c>
      <c r="B96" t="s">
        <v>11</v>
      </c>
      <c r="C96" t="s">
        <v>12</v>
      </c>
      <c r="E96">
        <v>2000</v>
      </c>
      <c r="F96">
        <v>2001</v>
      </c>
      <c r="G96">
        <v>2002</v>
      </c>
      <c r="H96">
        <v>2003</v>
      </c>
      <c r="I96">
        <v>2004</v>
      </c>
      <c r="J96">
        <v>2005</v>
      </c>
      <c r="K96">
        <v>2006</v>
      </c>
      <c r="L96">
        <v>2007</v>
      </c>
      <c r="M96">
        <v>2008</v>
      </c>
      <c r="N96">
        <v>2009</v>
      </c>
      <c r="O96">
        <v>2010</v>
      </c>
      <c r="P96">
        <v>2011</v>
      </c>
      <c r="Q96">
        <v>2012</v>
      </c>
      <c r="R96">
        <v>2013</v>
      </c>
      <c r="S96">
        <v>2014</v>
      </c>
      <c r="T96">
        <v>2015</v>
      </c>
    </row>
    <row r="97" spans="1:20">
      <c r="A97" t="str">
        <f>'Population Definitions'!$A$2</f>
        <v>Population 1</v>
      </c>
      <c r="B97" t="s">
        <v>13</v>
      </c>
      <c r="C97">
        <f>IF(SUMPRODUCT(--(E97:T97&lt;&gt;""))=0,0.000000,"N.A.")</f>
        <v>0.0</v>
      </c>
      <c r="D97" t="s">
        <v>14</v>
      </c>
    </row>
    <row r="98" spans="1:20">
      <c r="A98" t="str">
        <f>'Population Definitions'!$A$3</f>
        <v>Population 2</v>
      </c>
      <c r="B98" t="s">
        <v>13</v>
      </c>
      <c r="C98">
        <f>IF(SUMPRODUCT(--(E98:T98&lt;&gt;""))=0,0.000000,"N.A.")</f>
        <v>0.0</v>
      </c>
      <c r="D98" t="s">
        <v>14</v>
      </c>
    </row>
    <row r="99" spans="1:20">
      <c r="A99" t="str">
        <f>'Population Definitions'!$A$4</f>
        <v>Population 3</v>
      </c>
      <c r="B99" t="s">
        <v>13</v>
      </c>
      <c r="C99">
        <f>IF(SUMPRODUCT(--(E99:T99&lt;&gt;""))=0,0.000000,"N.A.")</f>
        <v>0.0</v>
      </c>
      <c r="D99" t="s">
        <v>14</v>
      </c>
    </row>
    <row r="101" spans="1:20">
      <c r="A101" t="s">
        <v>43</v>
      </c>
      <c r="B101" t="s">
        <v>11</v>
      </c>
      <c r="C101" t="s">
        <v>12</v>
      </c>
      <c r="E101">
        <v>2000</v>
      </c>
      <c r="F101">
        <v>2001</v>
      </c>
      <c r="G101">
        <v>2002</v>
      </c>
      <c r="H101">
        <v>2003</v>
      </c>
      <c r="I101">
        <v>2004</v>
      </c>
      <c r="J101">
        <v>2005</v>
      </c>
      <c r="K101">
        <v>2006</v>
      </c>
      <c r="L101">
        <v>2007</v>
      </c>
      <c r="M101">
        <v>2008</v>
      </c>
      <c r="N101">
        <v>2009</v>
      </c>
      <c r="O101">
        <v>2010</v>
      </c>
      <c r="P101">
        <v>2011</v>
      </c>
      <c r="Q101">
        <v>2012</v>
      </c>
      <c r="R101">
        <v>2013</v>
      </c>
      <c r="S101">
        <v>2014</v>
      </c>
      <c r="T101">
        <v>2015</v>
      </c>
    </row>
    <row r="102" spans="1:20">
      <c r="A102" t="str">
        <f>'Population Definitions'!$A$2</f>
        <v>Population 1</v>
      </c>
      <c r="B102" t="s">
        <v>13</v>
      </c>
      <c r="C102">
        <f>IF(SUMPRODUCT(--(E102:T102&lt;&gt;""))=0,0.000000,"N.A.")</f>
        <v>0.0</v>
      </c>
      <c r="D102" t="s">
        <v>14</v>
      </c>
    </row>
    <row r="103" spans="1:20">
      <c r="A103" t="str">
        <f>'Population Definitions'!$A$3</f>
        <v>Population 2</v>
      </c>
      <c r="B103" t="s">
        <v>13</v>
      </c>
      <c r="C103">
        <f>IF(SUMPRODUCT(--(E103:T103&lt;&gt;""))=0,0.000000,"N.A.")</f>
        <v>0.0</v>
      </c>
      <c r="D103" t="s">
        <v>14</v>
      </c>
    </row>
    <row r="104" spans="1:20">
      <c r="A104" t="str">
        <f>'Population Definitions'!$A$4</f>
        <v>Population 3</v>
      </c>
      <c r="B104" t="s">
        <v>13</v>
      </c>
      <c r="C104">
        <f>IF(SUMPRODUCT(--(E104:T104&lt;&gt;""))=0,0.000000,"N.A.")</f>
        <v>0.0</v>
      </c>
      <c r="D104" t="s">
        <v>14</v>
      </c>
    </row>
    <row r="106" spans="1:20">
      <c r="A106" t="s">
        <v>50</v>
      </c>
      <c r="B106" t="s">
        <v>11</v>
      </c>
      <c r="C106" t="s">
        <v>12</v>
      </c>
      <c r="E106">
        <v>2000</v>
      </c>
      <c r="F106">
        <v>2001</v>
      </c>
      <c r="G106">
        <v>2002</v>
      </c>
      <c r="H106">
        <v>2003</v>
      </c>
      <c r="I106">
        <v>2004</v>
      </c>
      <c r="J106">
        <v>2005</v>
      </c>
      <c r="K106">
        <v>2006</v>
      </c>
      <c r="L106">
        <v>2007</v>
      </c>
      <c r="M106">
        <v>2008</v>
      </c>
      <c r="N106">
        <v>2009</v>
      </c>
      <c r="O106">
        <v>2010</v>
      </c>
      <c r="P106">
        <v>2011</v>
      </c>
      <c r="Q106">
        <v>2012</v>
      </c>
      <c r="R106">
        <v>2013</v>
      </c>
      <c r="S106">
        <v>2014</v>
      </c>
      <c r="T106">
        <v>2015</v>
      </c>
    </row>
    <row r="107" spans="1:20">
      <c r="A107" t="str">
        <f>'Population Definitions'!$A$2</f>
        <v>Population 1</v>
      </c>
      <c r="B107" t="s">
        <v>13</v>
      </c>
      <c r="C107">
        <f>IF(SUMPRODUCT(--(E107:T107&lt;&gt;""))=0,0.500000,"N.A.")</f>
        <v>0.5</v>
      </c>
      <c r="D107" t="s">
        <v>14</v>
      </c>
    </row>
    <row r="108" spans="1:20">
      <c r="A108" t="str">
        <f>'Population Definitions'!$A$3</f>
        <v>Population 2</v>
      </c>
      <c r="B108" t="s">
        <v>13</v>
      </c>
      <c r="C108">
        <f>IF(SUMPRODUCT(--(E108:T108&lt;&gt;""))=0,0.500000,"N.A.")</f>
        <v>0.5</v>
      </c>
      <c r="D108" t="s">
        <v>14</v>
      </c>
    </row>
    <row r="109" spans="1:20">
      <c r="A109" t="str">
        <f>'Population Definitions'!$A$4</f>
        <v>Population 3</v>
      </c>
      <c r="B109" t="s">
        <v>13</v>
      </c>
      <c r="C109">
        <f>IF(SUMPRODUCT(--(E109:T109&lt;&gt;""))=0,0.500000,"N.A.")</f>
        <v>0.5</v>
      </c>
      <c r="D109" t="s">
        <v>14</v>
      </c>
    </row>
    <row r="111" spans="1:20">
      <c r="A111" t="s">
        <v>51</v>
      </c>
      <c r="B111" t="s">
        <v>11</v>
      </c>
      <c r="C111" t="s">
        <v>12</v>
      </c>
      <c r="E111">
        <v>2000</v>
      </c>
      <c r="F111">
        <v>2001</v>
      </c>
      <c r="G111">
        <v>2002</v>
      </c>
      <c r="H111">
        <v>2003</v>
      </c>
      <c r="I111">
        <v>2004</v>
      </c>
      <c r="J111">
        <v>2005</v>
      </c>
      <c r="K111">
        <v>2006</v>
      </c>
      <c r="L111">
        <v>2007</v>
      </c>
      <c r="M111">
        <v>2008</v>
      </c>
      <c r="N111">
        <v>2009</v>
      </c>
      <c r="O111">
        <v>2010</v>
      </c>
      <c r="P111">
        <v>2011</v>
      </c>
      <c r="Q111">
        <v>2012</v>
      </c>
      <c r="R111">
        <v>2013</v>
      </c>
      <c r="S111">
        <v>2014</v>
      </c>
      <c r="T111">
        <v>2015</v>
      </c>
    </row>
    <row r="112" spans="1:20">
      <c r="A112" t="str">
        <f>'Population Definitions'!$A$2</f>
        <v>Population 1</v>
      </c>
      <c r="B112" t="s">
        <v>13</v>
      </c>
      <c r="C112">
        <f>IF(SUMPRODUCT(--(E112:T112&lt;&gt;""))=0,0.500000,"N.A.")</f>
        <v>0.5</v>
      </c>
      <c r="D112" t="s">
        <v>14</v>
      </c>
    </row>
    <row r="113" spans="1:20">
      <c r="A113" t="str">
        <f>'Population Definitions'!$A$3</f>
        <v>Population 2</v>
      </c>
      <c r="B113" t="s">
        <v>13</v>
      </c>
      <c r="C113">
        <f>IF(SUMPRODUCT(--(E113:T113&lt;&gt;""))=0,0.500000,"N.A.")</f>
        <v>0.5</v>
      </c>
      <c r="D113" t="s">
        <v>14</v>
      </c>
    </row>
    <row r="114" spans="1:20">
      <c r="A114" t="str">
        <f>'Population Definitions'!$A$4</f>
        <v>Population 3</v>
      </c>
      <c r="B114" t="s">
        <v>13</v>
      </c>
      <c r="C114">
        <f>IF(SUMPRODUCT(--(E114:T114&lt;&gt;""))=0,0.500000,"N.A.")</f>
        <v>0.5</v>
      </c>
      <c r="D114" t="s">
        <v>14</v>
      </c>
    </row>
    <row r="116" spans="1:20">
      <c r="A116" t="s">
        <v>52</v>
      </c>
      <c r="B116" t="s">
        <v>11</v>
      </c>
      <c r="C116" t="s">
        <v>12</v>
      </c>
      <c r="E116">
        <v>2000</v>
      </c>
      <c r="F116">
        <v>2001</v>
      </c>
      <c r="G116">
        <v>2002</v>
      </c>
      <c r="H116">
        <v>2003</v>
      </c>
      <c r="I116">
        <v>2004</v>
      </c>
      <c r="J116">
        <v>2005</v>
      </c>
      <c r="K116">
        <v>2006</v>
      </c>
      <c r="L116">
        <v>2007</v>
      </c>
      <c r="M116">
        <v>2008</v>
      </c>
      <c r="N116">
        <v>2009</v>
      </c>
      <c r="O116">
        <v>2010</v>
      </c>
      <c r="P116">
        <v>2011</v>
      </c>
      <c r="Q116">
        <v>2012</v>
      </c>
      <c r="R116">
        <v>2013</v>
      </c>
      <c r="S116">
        <v>2014</v>
      </c>
      <c r="T116">
        <v>2015</v>
      </c>
    </row>
    <row r="117" spans="1:20">
      <c r="A117" t="str">
        <f>'Population Definitions'!$A$2</f>
        <v>Population 1</v>
      </c>
      <c r="B117" t="s">
        <v>13</v>
      </c>
      <c r="C117">
        <f>IF(SUMPRODUCT(--(E117:T117&lt;&gt;""))=0,0.000000,"N.A.")</f>
        <v>0.0</v>
      </c>
      <c r="D117" t="s">
        <v>14</v>
      </c>
    </row>
    <row r="118" spans="1:20">
      <c r="A118" t="str">
        <f>'Population Definitions'!$A$3</f>
        <v>Population 2</v>
      </c>
      <c r="B118" t="s">
        <v>13</v>
      </c>
      <c r="C118">
        <f>IF(SUMPRODUCT(--(E118:T118&lt;&gt;""))=0,0.000000,"N.A.")</f>
        <v>0.0</v>
      </c>
      <c r="D118" t="s">
        <v>14</v>
      </c>
    </row>
    <row r="119" spans="1:20">
      <c r="A119" t="str">
        <f>'Population Definitions'!$A$4</f>
        <v>Population 3</v>
      </c>
      <c r="B119" t="s">
        <v>13</v>
      </c>
      <c r="C119">
        <f>IF(SUMPRODUCT(--(E119:T119&lt;&gt;""))=0,0.000000,"N.A.")</f>
        <v>0.0</v>
      </c>
      <c r="D119" t="s">
        <v>14</v>
      </c>
    </row>
    <row r="121" spans="1:20">
      <c r="A121" t="s">
        <v>53</v>
      </c>
      <c r="B121" t="s">
        <v>11</v>
      </c>
      <c r="C121" t="s">
        <v>12</v>
      </c>
      <c r="E121">
        <v>2000</v>
      </c>
      <c r="F121">
        <v>2001</v>
      </c>
      <c r="G121">
        <v>2002</v>
      </c>
      <c r="H121">
        <v>2003</v>
      </c>
      <c r="I121">
        <v>2004</v>
      </c>
      <c r="J121">
        <v>2005</v>
      </c>
      <c r="K121">
        <v>2006</v>
      </c>
      <c r="L121">
        <v>2007</v>
      </c>
      <c r="M121">
        <v>2008</v>
      </c>
      <c r="N121">
        <v>2009</v>
      </c>
      <c r="O121">
        <v>2010</v>
      </c>
      <c r="P121">
        <v>2011</v>
      </c>
      <c r="Q121">
        <v>2012</v>
      </c>
      <c r="R121">
        <v>2013</v>
      </c>
      <c r="S121">
        <v>2014</v>
      </c>
      <c r="T121">
        <v>2015</v>
      </c>
    </row>
    <row r="122" spans="1:20">
      <c r="A122" t="str">
        <f>'Population Definitions'!$A$2</f>
        <v>Population 1</v>
      </c>
      <c r="B122" t="s">
        <v>13</v>
      </c>
      <c r="C122">
        <f>IF(SUMPRODUCT(--(E122:T122&lt;&gt;""))=0,0.500000,"N.A.")</f>
        <v>0.5</v>
      </c>
      <c r="D122" t="s">
        <v>14</v>
      </c>
    </row>
    <row r="123" spans="1:20">
      <c r="A123" t="str">
        <f>'Population Definitions'!$A$3</f>
        <v>Population 2</v>
      </c>
      <c r="B123" t="s">
        <v>13</v>
      </c>
      <c r="C123">
        <f>IF(SUMPRODUCT(--(E123:T123&lt;&gt;""))=0,0.500000,"N.A.")</f>
        <v>0.5</v>
      </c>
      <c r="D123" t="s">
        <v>14</v>
      </c>
    </row>
    <row r="124" spans="1:20">
      <c r="A124" t="str">
        <f>'Population Definitions'!$A$4</f>
        <v>Population 3</v>
      </c>
      <c r="B124" t="s">
        <v>13</v>
      </c>
      <c r="C124">
        <f>IF(SUMPRODUCT(--(E124:T124&lt;&gt;""))=0,0.500000,"N.A.")</f>
        <v>0.5</v>
      </c>
      <c r="D124" t="s">
        <v>14</v>
      </c>
    </row>
    <row r="126" spans="1:20">
      <c r="A126" t="s">
        <v>54</v>
      </c>
      <c r="B126" t="s">
        <v>11</v>
      </c>
      <c r="C126" t="s">
        <v>12</v>
      </c>
      <c r="E126">
        <v>2000</v>
      </c>
      <c r="F126">
        <v>2001</v>
      </c>
      <c r="G126">
        <v>2002</v>
      </c>
      <c r="H126">
        <v>2003</v>
      </c>
      <c r="I126">
        <v>2004</v>
      </c>
      <c r="J126">
        <v>2005</v>
      </c>
      <c r="K126">
        <v>2006</v>
      </c>
      <c r="L126">
        <v>2007</v>
      </c>
      <c r="M126">
        <v>2008</v>
      </c>
      <c r="N126">
        <v>2009</v>
      </c>
      <c r="O126">
        <v>2010</v>
      </c>
      <c r="P126">
        <v>2011</v>
      </c>
      <c r="Q126">
        <v>2012</v>
      </c>
      <c r="R126">
        <v>2013</v>
      </c>
      <c r="S126">
        <v>2014</v>
      </c>
      <c r="T126">
        <v>2015</v>
      </c>
    </row>
    <row r="127" spans="1:20">
      <c r="A127" t="str">
        <f>'Population Definitions'!$A$2</f>
        <v>Population 1</v>
      </c>
      <c r="B127" t="s">
        <v>13</v>
      </c>
      <c r="C127">
        <f>IF(SUMPRODUCT(--(E127:T127&lt;&gt;""))=0,0.000000,"N.A.")</f>
        <v>0.0</v>
      </c>
      <c r="D127" t="s">
        <v>14</v>
      </c>
    </row>
    <row r="128" spans="1:20">
      <c r="A128" t="str">
        <f>'Population Definitions'!$A$3</f>
        <v>Population 2</v>
      </c>
      <c r="B128" t="s">
        <v>13</v>
      </c>
      <c r="C128">
        <f>IF(SUMPRODUCT(--(E128:T128&lt;&gt;""))=0,0.000000,"N.A.")</f>
        <v>0.0</v>
      </c>
      <c r="D128" t="s">
        <v>14</v>
      </c>
    </row>
    <row r="129" spans="1:20">
      <c r="A129" t="str">
        <f>'Population Definitions'!$A$4</f>
        <v>Population 3</v>
      </c>
      <c r="B129" t="s">
        <v>13</v>
      </c>
      <c r="C129">
        <f>IF(SUMPRODUCT(--(E129:T129&lt;&gt;""))=0,0.000000,"N.A.")</f>
        <v>0.0</v>
      </c>
      <c r="D129" t="s">
        <v>14</v>
      </c>
    </row>
    <row r="131" spans="1:20">
      <c r="A131" t="s">
        <v>55</v>
      </c>
      <c r="B131" t="s">
        <v>11</v>
      </c>
      <c r="C131" t="s">
        <v>12</v>
      </c>
      <c r="E131">
        <v>2000</v>
      </c>
      <c r="F131">
        <v>2001</v>
      </c>
      <c r="G131">
        <v>2002</v>
      </c>
      <c r="H131">
        <v>2003</v>
      </c>
      <c r="I131">
        <v>2004</v>
      </c>
      <c r="J131">
        <v>2005</v>
      </c>
      <c r="K131">
        <v>2006</v>
      </c>
      <c r="L131">
        <v>2007</v>
      </c>
      <c r="M131">
        <v>2008</v>
      </c>
      <c r="N131">
        <v>2009</v>
      </c>
      <c r="O131">
        <v>2010</v>
      </c>
      <c r="P131">
        <v>2011</v>
      </c>
      <c r="Q131">
        <v>2012</v>
      </c>
      <c r="R131">
        <v>2013</v>
      </c>
      <c r="S131">
        <v>2014</v>
      </c>
      <c r="T131">
        <v>2015</v>
      </c>
    </row>
    <row r="132" spans="1:20">
      <c r="A132" t="str">
        <f>'Population Definitions'!$A$2</f>
        <v>Population 1</v>
      </c>
      <c r="B132" t="s">
        <v>13</v>
      </c>
      <c r="C132">
        <f>IF(SUMPRODUCT(--(E132:T132&lt;&gt;""))=0,0.000000,"N.A.")</f>
        <v>0.0</v>
      </c>
      <c r="D132" t="s">
        <v>14</v>
      </c>
    </row>
    <row r="133" spans="1:20">
      <c r="A133" t="str">
        <f>'Population Definitions'!$A$3</f>
        <v>Population 2</v>
      </c>
      <c r="B133" t="s">
        <v>13</v>
      </c>
      <c r="C133">
        <f>IF(SUMPRODUCT(--(E133:T133&lt;&gt;""))=0,0.000000,"N.A.")</f>
        <v>0.0</v>
      </c>
      <c r="D133" t="s">
        <v>14</v>
      </c>
    </row>
    <row r="134" spans="1:20">
      <c r="A134" t="str">
        <f>'Population Definitions'!$A$4</f>
        <v>Population 3</v>
      </c>
      <c r="B134" t="s">
        <v>13</v>
      </c>
      <c r="C134">
        <f>IF(SUMPRODUCT(--(E134:T134&lt;&gt;""))=0,0.000000,"N.A.")</f>
        <v>0.0</v>
      </c>
      <c r="D134" t="s">
        <v>14</v>
      </c>
    </row>
    <row r="136" spans="1:20">
      <c r="A136" t="s">
        <v>56</v>
      </c>
      <c r="B136" t="s">
        <v>11</v>
      </c>
      <c r="C136" t="s">
        <v>12</v>
      </c>
      <c r="E136">
        <v>2000</v>
      </c>
      <c r="F136">
        <v>2001</v>
      </c>
      <c r="G136">
        <v>2002</v>
      </c>
      <c r="H136">
        <v>2003</v>
      </c>
      <c r="I136">
        <v>2004</v>
      </c>
      <c r="J136">
        <v>2005</v>
      </c>
      <c r="K136">
        <v>2006</v>
      </c>
      <c r="L136">
        <v>2007</v>
      </c>
      <c r="M136">
        <v>2008</v>
      </c>
      <c r="N136">
        <v>2009</v>
      </c>
      <c r="O136">
        <v>2010</v>
      </c>
      <c r="P136">
        <v>2011</v>
      </c>
      <c r="Q136">
        <v>2012</v>
      </c>
      <c r="R136">
        <v>2013</v>
      </c>
      <c r="S136">
        <v>2014</v>
      </c>
      <c r="T136">
        <v>2015</v>
      </c>
    </row>
    <row r="137" spans="1:20">
      <c r="A137" t="str">
        <f>'Population Definitions'!$A$2</f>
        <v>Population 1</v>
      </c>
      <c r="B137" t="s">
        <v>13</v>
      </c>
      <c r="C137">
        <f>IF(SUMPRODUCT(--(E137:T137&lt;&gt;""))=0,0.000000,"N.A.")</f>
        <v>0.0</v>
      </c>
      <c r="D137" t="s">
        <v>14</v>
      </c>
    </row>
    <row r="138" spans="1:20">
      <c r="A138" t="str">
        <f>'Population Definitions'!$A$3</f>
        <v>Population 2</v>
      </c>
      <c r="B138" t="s">
        <v>13</v>
      </c>
      <c r="C138">
        <f>IF(SUMPRODUCT(--(E138:T138&lt;&gt;""))=0,0.000000,"N.A.")</f>
        <v>0.0</v>
      </c>
      <c r="D138" t="s">
        <v>14</v>
      </c>
    </row>
    <row r="139" spans="1:20">
      <c r="A139" t="str">
        <f>'Population Definitions'!$A$4</f>
        <v>Population 3</v>
      </c>
      <c r="B139" t="s">
        <v>13</v>
      </c>
      <c r="C139">
        <f>IF(SUMPRODUCT(--(E139:T139&lt;&gt;""))=0,0.000000,"N.A.")</f>
        <v>0.0</v>
      </c>
      <c r="D139" t="s">
        <v>14</v>
      </c>
    </row>
    <row r="141" spans="1:20">
      <c r="A141" t="s">
        <v>57</v>
      </c>
      <c r="B141" t="s">
        <v>11</v>
      </c>
      <c r="C141" t="s">
        <v>12</v>
      </c>
      <c r="E141">
        <v>2000</v>
      </c>
      <c r="F141">
        <v>2001</v>
      </c>
      <c r="G141">
        <v>2002</v>
      </c>
      <c r="H141">
        <v>2003</v>
      </c>
      <c r="I141">
        <v>2004</v>
      </c>
      <c r="J141">
        <v>2005</v>
      </c>
      <c r="K141">
        <v>2006</v>
      </c>
      <c r="L141">
        <v>2007</v>
      </c>
      <c r="M141">
        <v>2008</v>
      </c>
      <c r="N141">
        <v>2009</v>
      </c>
      <c r="O141">
        <v>2010</v>
      </c>
      <c r="P141">
        <v>2011</v>
      </c>
      <c r="Q141">
        <v>2012</v>
      </c>
      <c r="R141">
        <v>2013</v>
      </c>
      <c r="S141">
        <v>2014</v>
      </c>
      <c r="T141">
        <v>2015</v>
      </c>
    </row>
    <row r="142" spans="1:20">
      <c r="A142" t="str">
        <f>'Population Definitions'!$A$2</f>
        <v>Population 1</v>
      </c>
      <c r="B142" t="s">
        <v>13</v>
      </c>
      <c r="C142">
        <f>IF(SUMPRODUCT(--(E142:T142&lt;&gt;""))=0,0.000000,"N.A.")</f>
        <v>0.0</v>
      </c>
      <c r="D142" t="s">
        <v>14</v>
      </c>
    </row>
    <row r="143" spans="1:20">
      <c r="A143" t="str">
        <f>'Population Definitions'!$A$3</f>
        <v>Population 2</v>
      </c>
      <c r="B143" t="s">
        <v>13</v>
      </c>
      <c r="C143">
        <f>IF(SUMPRODUCT(--(E143:T143&lt;&gt;""))=0,0.000000,"N.A.")</f>
        <v>0.0</v>
      </c>
      <c r="D143" t="s">
        <v>14</v>
      </c>
    </row>
    <row r="144" spans="1:20">
      <c r="A144" t="str">
        <f>'Population Definitions'!$A$4</f>
        <v>Population 3</v>
      </c>
      <c r="B144" t="s">
        <v>13</v>
      </c>
      <c r="C144">
        <f>IF(SUMPRODUCT(--(E144:T144&lt;&gt;""))=0,0.000000,"N.A.")</f>
        <v>0.0</v>
      </c>
      <c r="D144" t="s">
        <v>14</v>
      </c>
    </row>
    <row r="146" spans="1:20">
      <c r="A146" t="s">
        <v>58</v>
      </c>
      <c r="B146" t="s">
        <v>11</v>
      </c>
      <c r="C146" t="s">
        <v>12</v>
      </c>
      <c r="E146">
        <v>2000</v>
      </c>
      <c r="F146">
        <v>2001</v>
      </c>
      <c r="G146">
        <v>2002</v>
      </c>
      <c r="H146">
        <v>2003</v>
      </c>
      <c r="I146">
        <v>2004</v>
      </c>
      <c r="J146">
        <v>2005</v>
      </c>
      <c r="K146">
        <v>2006</v>
      </c>
      <c r="L146">
        <v>2007</v>
      </c>
      <c r="M146">
        <v>2008</v>
      </c>
      <c r="N146">
        <v>2009</v>
      </c>
      <c r="O146">
        <v>2010</v>
      </c>
      <c r="P146">
        <v>2011</v>
      </c>
      <c r="Q146">
        <v>2012</v>
      </c>
      <c r="R146">
        <v>2013</v>
      </c>
      <c r="S146">
        <v>2014</v>
      </c>
      <c r="T146">
        <v>2015</v>
      </c>
    </row>
    <row r="147" spans="1:20">
      <c r="A147" t="str">
        <f>'Population Definitions'!$A$2</f>
        <v>Population 1</v>
      </c>
      <c r="B147" t="s">
        <v>13</v>
      </c>
      <c r="C147">
        <f>IF(SUMPRODUCT(--(E147:T147&lt;&gt;""))=0,0.000000,"N.A.")</f>
        <v>0.0</v>
      </c>
      <c r="D147" t="s">
        <v>14</v>
      </c>
    </row>
    <row r="148" spans="1:20">
      <c r="A148" t="str">
        <f>'Population Definitions'!$A$3</f>
        <v>Population 2</v>
      </c>
      <c r="B148" t="s">
        <v>13</v>
      </c>
      <c r="C148">
        <f>IF(SUMPRODUCT(--(E148:T148&lt;&gt;""))=0,0.000000,"N.A.")</f>
        <v>0.0</v>
      </c>
      <c r="D148" t="s">
        <v>14</v>
      </c>
    </row>
    <row r="149" spans="1:20">
      <c r="A149" t="str">
        <f>'Population Definitions'!$A$4</f>
        <v>Population 3</v>
      </c>
      <c r="B149" t="s">
        <v>13</v>
      </c>
      <c r="C149">
        <f>IF(SUMPRODUCT(--(E149:T149&lt;&gt;""))=0,0.000000,"N.A.")</f>
        <v>0.0</v>
      </c>
      <c r="D149" t="s">
        <v>14</v>
      </c>
    </row>
    <row r="151" spans="1:20">
      <c r="A151" t="s">
        <v>59</v>
      </c>
      <c r="B151" t="s">
        <v>11</v>
      </c>
      <c r="C151" t="s">
        <v>12</v>
      </c>
      <c r="E151">
        <v>2000</v>
      </c>
      <c r="F151">
        <v>2001</v>
      </c>
      <c r="G151">
        <v>2002</v>
      </c>
      <c r="H151">
        <v>2003</v>
      </c>
      <c r="I151">
        <v>2004</v>
      </c>
      <c r="J151">
        <v>2005</v>
      </c>
      <c r="K151">
        <v>2006</v>
      </c>
      <c r="L151">
        <v>2007</v>
      </c>
      <c r="M151">
        <v>2008</v>
      </c>
      <c r="N151">
        <v>2009</v>
      </c>
      <c r="O151">
        <v>2010</v>
      </c>
      <c r="P151">
        <v>2011</v>
      </c>
      <c r="Q151">
        <v>2012</v>
      </c>
      <c r="R151">
        <v>2013</v>
      </c>
      <c r="S151">
        <v>2014</v>
      </c>
      <c r="T151">
        <v>2015</v>
      </c>
    </row>
    <row r="152" spans="1:20">
      <c r="A152" t="str">
        <f>'Population Definitions'!$A$2</f>
        <v>Population 1</v>
      </c>
      <c r="B152" t="s">
        <v>13</v>
      </c>
      <c r="C152">
        <f>IF(SUMPRODUCT(--(E152:T152&lt;&gt;""))=0,0.000000,"N.A.")</f>
        <v>0.0</v>
      </c>
      <c r="D152" t="s">
        <v>14</v>
      </c>
    </row>
    <row r="153" spans="1:20">
      <c r="A153" t="str">
        <f>'Population Definitions'!$A$3</f>
        <v>Population 2</v>
      </c>
      <c r="B153" t="s">
        <v>13</v>
      </c>
      <c r="C153">
        <f>IF(SUMPRODUCT(--(E153:T153&lt;&gt;""))=0,0.000000,"N.A.")</f>
        <v>0.0</v>
      </c>
      <c r="D153" t="s">
        <v>14</v>
      </c>
    </row>
    <row r="154" spans="1:20">
      <c r="A154" t="str">
        <f>'Population Definitions'!$A$4</f>
        <v>Population 3</v>
      </c>
      <c r="B154" t="s">
        <v>13</v>
      </c>
      <c r="C154">
        <f>IF(SUMPRODUCT(--(E154:T154&lt;&gt;""))=0,0.000000,"N.A.")</f>
        <v>0.0</v>
      </c>
      <c r="D154" t="s">
        <v>14</v>
      </c>
    </row>
    <row r="156" spans="1:20">
      <c r="A156" t="s">
        <v>60</v>
      </c>
      <c r="B156" t="s">
        <v>11</v>
      </c>
      <c r="C156" t="s">
        <v>12</v>
      </c>
      <c r="E156">
        <v>2000</v>
      </c>
      <c r="F156">
        <v>2001</v>
      </c>
      <c r="G156">
        <v>2002</v>
      </c>
      <c r="H156">
        <v>2003</v>
      </c>
      <c r="I156">
        <v>2004</v>
      </c>
      <c r="J156">
        <v>2005</v>
      </c>
      <c r="K156">
        <v>2006</v>
      </c>
      <c r="L156">
        <v>2007</v>
      </c>
      <c r="M156">
        <v>2008</v>
      </c>
      <c r="N156">
        <v>2009</v>
      </c>
      <c r="O156">
        <v>2010</v>
      </c>
      <c r="P156">
        <v>2011</v>
      </c>
      <c r="Q156">
        <v>2012</v>
      </c>
      <c r="R156">
        <v>2013</v>
      </c>
      <c r="S156">
        <v>2014</v>
      </c>
      <c r="T156">
        <v>2015</v>
      </c>
    </row>
    <row r="157" spans="1:20">
      <c r="A157" t="str">
        <f>'Population Definitions'!$A$2</f>
        <v>Population 1</v>
      </c>
      <c r="B157" t="s">
        <v>13</v>
      </c>
      <c r="C157">
        <f>IF(SUMPRODUCT(--(E157:T157&lt;&gt;""))=0,0.000000,"N.A.")</f>
        <v>0.0</v>
      </c>
      <c r="D157" t="s">
        <v>14</v>
      </c>
    </row>
    <row r="158" spans="1:20">
      <c r="A158" t="str">
        <f>'Population Definitions'!$A$3</f>
        <v>Population 2</v>
      </c>
      <c r="B158" t="s">
        <v>13</v>
      </c>
      <c r="C158">
        <f>IF(SUMPRODUCT(--(E158:T158&lt;&gt;""))=0,0.000000,"N.A.")</f>
        <v>0.0</v>
      </c>
      <c r="D158" t="s">
        <v>14</v>
      </c>
    </row>
    <row r="159" spans="1:20">
      <c r="A159" t="str">
        <f>'Population Definitions'!$A$4</f>
        <v>Population 3</v>
      </c>
      <c r="B159" t="s">
        <v>13</v>
      </c>
      <c r="C159">
        <f>IF(SUMPRODUCT(--(E159:T159&lt;&gt;""))=0,0.000000,"N.A.")</f>
        <v>0.0</v>
      </c>
      <c r="D159" t="s">
        <v>14</v>
      </c>
    </row>
    <row r="161" spans="1:20">
      <c r="A161" t="s">
        <v>61</v>
      </c>
      <c r="B161" t="s">
        <v>11</v>
      </c>
      <c r="C161" t="s">
        <v>12</v>
      </c>
      <c r="E161">
        <v>2000</v>
      </c>
      <c r="F161">
        <v>2001</v>
      </c>
      <c r="G161">
        <v>2002</v>
      </c>
      <c r="H161">
        <v>2003</v>
      </c>
      <c r="I161">
        <v>2004</v>
      </c>
      <c r="J161">
        <v>2005</v>
      </c>
      <c r="K161">
        <v>2006</v>
      </c>
      <c r="L161">
        <v>2007</v>
      </c>
      <c r="M161">
        <v>2008</v>
      </c>
      <c r="N161">
        <v>2009</v>
      </c>
      <c r="O161">
        <v>2010</v>
      </c>
      <c r="P161">
        <v>2011</v>
      </c>
      <c r="Q161">
        <v>2012</v>
      </c>
      <c r="R161">
        <v>2013</v>
      </c>
      <c r="S161">
        <v>2014</v>
      </c>
      <c r="T161">
        <v>2015</v>
      </c>
    </row>
    <row r="162" spans="1:20">
      <c r="A162" t="str">
        <f>'Population Definitions'!$A$2</f>
        <v>Population 1</v>
      </c>
      <c r="B162" t="s">
        <v>13</v>
      </c>
      <c r="C162">
        <f>IF(SUMPRODUCT(--(E162:T162&lt;&gt;""))=0,0.000000,"N.A.")</f>
        <v>0.0</v>
      </c>
      <c r="D162" t="s">
        <v>14</v>
      </c>
    </row>
    <row r="163" spans="1:20">
      <c r="A163" t="str">
        <f>'Population Definitions'!$A$3</f>
        <v>Population 2</v>
      </c>
      <c r="B163" t="s">
        <v>13</v>
      </c>
      <c r="C163">
        <f>IF(SUMPRODUCT(--(E163:T163&lt;&gt;""))=0,0.000000,"N.A.")</f>
        <v>0.0</v>
      </c>
      <c r="D163" t="s">
        <v>14</v>
      </c>
    </row>
    <row r="164" spans="1:20">
      <c r="A164" t="str">
        <f>'Population Definitions'!$A$4</f>
        <v>Population 3</v>
      </c>
      <c r="B164" t="s">
        <v>13</v>
      </c>
      <c r="C164">
        <f>IF(SUMPRODUCT(--(E164:T164&lt;&gt;""))=0,0.000000,"N.A.")</f>
        <v>0.0</v>
      </c>
      <c r="D164" t="s">
        <v>14</v>
      </c>
    </row>
    <row r="166" spans="1:20">
      <c r="A166" t="s">
        <v>62</v>
      </c>
      <c r="B166" t="s">
        <v>11</v>
      </c>
      <c r="C166" t="s">
        <v>12</v>
      </c>
      <c r="E166">
        <v>2000</v>
      </c>
      <c r="F166">
        <v>2001</v>
      </c>
      <c r="G166">
        <v>2002</v>
      </c>
      <c r="H166">
        <v>2003</v>
      </c>
      <c r="I166">
        <v>2004</v>
      </c>
      <c r="J166">
        <v>2005</v>
      </c>
      <c r="K166">
        <v>2006</v>
      </c>
      <c r="L166">
        <v>2007</v>
      </c>
      <c r="M166">
        <v>2008</v>
      </c>
      <c r="N166">
        <v>2009</v>
      </c>
      <c r="O166">
        <v>2010</v>
      </c>
      <c r="P166">
        <v>2011</v>
      </c>
      <c r="Q166">
        <v>2012</v>
      </c>
      <c r="R166">
        <v>2013</v>
      </c>
      <c r="S166">
        <v>2014</v>
      </c>
      <c r="T166">
        <v>2015</v>
      </c>
    </row>
    <row r="167" spans="1:20">
      <c r="A167" t="str">
        <f>'Population Definitions'!$A$2</f>
        <v>Population 1</v>
      </c>
      <c r="B167" t="s">
        <v>13</v>
      </c>
      <c r="C167">
        <f>IF(SUMPRODUCT(--(E167:T167&lt;&gt;""))=0,0.000000,"N.A.")</f>
        <v>0.0</v>
      </c>
      <c r="D167" t="s">
        <v>14</v>
      </c>
    </row>
    <row r="168" spans="1:20">
      <c r="A168" t="str">
        <f>'Population Definitions'!$A$3</f>
        <v>Population 2</v>
      </c>
      <c r="B168" t="s">
        <v>13</v>
      </c>
      <c r="C168">
        <f>IF(SUMPRODUCT(--(E168:T168&lt;&gt;""))=0,0.000000,"N.A.")</f>
        <v>0.0</v>
      </c>
      <c r="D168" t="s">
        <v>14</v>
      </c>
    </row>
    <row r="169" spans="1:20">
      <c r="A169" t="str">
        <f>'Population Definitions'!$A$4</f>
        <v>Population 3</v>
      </c>
      <c r="B169" t="s">
        <v>13</v>
      </c>
      <c r="C169">
        <f>IF(SUMPRODUCT(--(E169:T169&lt;&gt;""))=0,0.000000,"N.A.")</f>
        <v>0.0</v>
      </c>
      <c r="D169" t="s">
        <v>14</v>
      </c>
    </row>
    <row r="171" spans="1:20">
      <c r="A171" t="s">
        <v>63</v>
      </c>
      <c r="B171" t="s">
        <v>11</v>
      </c>
      <c r="C171" t="s">
        <v>12</v>
      </c>
      <c r="E171">
        <v>2000</v>
      </c>
      <c r="F171">
        <v>2001</v>
      </c>
      <c r="G171">
        <v>2002</v>
      </c>
      <c r="H171">
        <v>2003</v>
      </c>
      <c r="I171">
        <v>2004</v>
      </c>
      <c r="J171">
        <v>2005</v>
      </c>
      <c r="K171">
        <v>2006</v>
      </c>
      <c r="L171">
        <v>2007</v>
      </c>
      <c r="M171">
        <v>2008</v>
      </c>
      <c r="N171">
        <v>2009</v>
      </c>
      <c r="O171">
        <v>2010</v>
      </c>
      <c r="P171">
        <v>2011</v>
      </c>
      <c r="Q171">
        <v>2012</v>
      </c>
      <c r="R171">
        <v>2013</v>
      </c>
      <c r="S171">
        <v>2014</v>
      </c>
      <c r="T171">
        <v>2015</v>
      </c>
    </row>
    <row r="172" spans="1:20">
      <c r="A172" t="str">
        <f>'Population Definitions'!$A$2</f>
        <v>Population 1</v>
      </c>
      <c r="B172" t="s">
        <v>13</v>
      </c>
      <c r="C172">
        <f>IF(SUMPRODUCT(--(E172:T172&lt;&gt;""))=0,0.000000,"N.A.")</f>
        <v>0.0</v>
      </c>
      <c r="D172" t="s">
        <v>14</v>
      </c>
    </row>
    <row r="173" spans="1:20">
      <c r="A173" t="str">
        <f>'Population Definitions'!$A$3</f>
        <v>Population 2</v>
      </c>
      <c r="B173" t="s">
        <v>13</v>
      </c>
      <c r="C173">
        <f>IF(SUMPRODUCT(--(E173:T173&lt;&gt;""))=0,0.000000,"N.A.")</f>
        <v>0.0</v>
      </c>
      <c r="D173" t="s">
        <v>14</v>
      </c>
    </row>
    <row r="174" spans="1:20">
      <c r="A174" t="str">
        <f>'Population Definitions'!$A$4</f>
        <v>Population 3</v>
      </c>
      <c r="B174" t="s">
        <v>13</v>
      </c>
      <c r="C174">
        <f>IF(SUMPRODUCT(--(E174:T174&lt;&gt;""))=0,0.000000,"N.A.")</f>
        <v>0.0</v>
      </c>
      <c r="D174" t="s">
        <v>14</v>
      </c>
    </row>
    <row r="176" spans="1:20">
      <c r="A176" t="s">
        <v>76</v>
      </c>
      <c r="B176" t="s">
        <v>11</v>
      </c>
      <c r="C176" t="s">
        <v>12</v>
      </c>
      <c r="E176">
        <v>2000</v>
      </c>
      <c r="F176">
        <v>2001</v>
      </c>
      <c r="G176">
        <v>2002</v>
      </c>
      <c r="H176">
        <v>2003</v>
      </c>
      <c r="I176">
        <v>2004</v>
      </c>
      <c r="J176">
        <v>2005</v>
      </c>
      <c r="K176">
        <v>2006</v>
      </c>
      <c r="L176">
        <v>2007</v>
      </c>
      <c r="M176">
        <v>2008</v>
      </c>
      <c r="N176">
        <v>2009</v>
      </c>
      <c r="O176">
        <v>2010</v>
      </c>
      <c r="P176">
        <v>2011</v>
      </c>
      <c r="Q176">
        <v>2012</v>
      </c>
      <c r="R176">
        <v>2013</v>
      </c>
      <c r="S176">
        <v>2014</v>
      </c>
      <c r="T176">
        <v>2015</v>
      </c>
    </row>
    <row r="177" spans="1:20">
      <c r="A177" t="str">
        <f>'Population Definitions'!$A$2</f>
        <v>Population 1</v>
      </c>
      <c r="B177" t="s">
        <v>13</v>
      </c>
      <c r="C177">
        <f>IF(SUMPRODUCT(--(E177:T177&lt;&gt;""))=0,0.000000,"N.A.")</f>
        <v>0.0</v>
      </c>
      <c r="D177" t="s">
        <v>14</v>
      </c>
    </row>
    <row r="178" spans="1:20">
      <c r="A178" t="str">
        <f>'Population Definitions'!$A$3</f>
        <v>Population 2</v>
      </c>
      <c r="B178" t="s">
        <v>13</v>
      </c>
      <c r="C178">
        <f>IF(SUMPRODUCT(--(E178:T178&lt;&gt;""))=0,0.000000,"N.A.")</f>
        <v>0.0</v>
      </c>
      <c r="D178" t="s">
        <v>14</v>
      </c>
    </row>
    <row r="179" spans="1:20">
      <c r="A179" t="str">
        <f>'Population Definitions'!$A$4</f>
        <v>Population 3</v>
      </c>
      <c r="B179" t="s">
        <v>13</v>
      </c>
      <c r="C179">
        <f>IF(SUMPRODUCT(--(E179:T179&lt;&gt;""))=0,0.000000,"N.A.")</f>
        <v>0.0</v>
      </c>
      <c r="D179" t="s">
        <v>14</v>
      </c>
    </row>
    <row r="181" spans="1:20">
      <c r="A181" t="s">
        <v>77</v>
      </c>
      <c r="B181" t="s">
        <v>11</v>
      </c>
      <c r="C181" t="s">
        <v>12</v>
      </c>
      <c r="E181">
        <v>2000</v>
      </c>
      <c r="F181">
        <v>2001</v>
      </c>
      <c r="G181">
        <v>2002</v>
      </c>
      <c r="H181">
        <v>2003</v>
      </c>
      <c r="I181">
        <v>2004</v>
      </c>
      <c r="J181">
        <v>2005</v>
      </c>
      <c r="K181">
        <v>2006</v>
      </c>
      <c r="L181">
        <v>2007</v>
      </c>
      <c r="M181">
        <v>2008</v>
      </c>
      <c r="N181">
        <v>2009</v>
      </c>
      <c r="O181">
        <v>2010</v>
      </c>
      <c r="P181">
        <v>2011</v>
      </c>
      <c r="Q181">
        <v>2012</v>
      </c>
      <c r="R181">
        <v>2013</v>
      </c>
      <c r="S181">
        <v>2014</v>
      </c>
      <c r="T181">
        <v>2015</v>
      </c>
    </row>
    <row r="182" spans="1:20">
      <c r="A182" t="str">
        <f>'Population Definitions'!$A$2</f>
        <v>Population 1</v>
      </c>
      <c r="B182" t="s">
        <v>13</v>
      </c>
      <c r="C182">
        <f>IF(SUMPRODUCT(--(E182:T182&lt;&gt;""))=0,0.000000,"N.A.")</f>
        <v>0.0</v>
      </c>
      <c r="D182" t="s">
        <v>14</v>
      </c>
    </row>
    <row r="183" spans="1:20">
      <c r="A183" t="str">
        <f>'Population Definitions'!$A$3</f>
        <v>Population 2</v>
      </c>
      <c r="B183" t="s">
        <v>13</v>
      </c>
      <c r="C183">
        <f>IF(SUMPRODUCT(--(E183:T183&lt;&gt;""))=0,0.000000,"N.A.")</f>
        <v>0.0</v>
      </c>
      <c r="D183" t="s">
        <v>14</v>
      </c>
    </row>
    <row r="184" spans="1:20">
      <c r="A184" t="str">
        <f>'Population Definitions'!$A$4</f>
        <v>Population 3</v>
      </c>
      <c r="B184" t="s">
        <v>13</v>
      </c>
      <c r="C184">
        <f>IF(SUMPRODUCT(--(E184:T184&lt;&gt;""))=0,0.000000,"N.A.")</f>
        <v>0.0</v>
      </c>
      <c r="D184" t="s">
        <v>14</v>
      </c>
    </row>
    <row r="186" spans="1:20">
      <c r="A186" t="s">
        <v>78</v>
      </c>
      <c r="B186" t="s">
        <v>11</v>
      </c>
      <c r="C186" t="s">
        <v>12</v>
      </c>
      <c r="E186">
        <v>2000</v>
      </c>
      <c r="F186">
        <v>2001</v>
      </c>
      <c r="G186">
        <v>2002</v>
      </c>
      <c r="H186">
        <v>2003</v>
      </c>
      <c r="I186">
        <v>2004</v>
      </c>
      <c r="J186">
        <v>2005</v>
      </c>
      <c r="K186">
        <v>2006</v>
      </c>
      <c r="L186">
        <v>2007</v>
      </c>
      <c r="M186">
        <v>2008</v>
      </c>
      <c r="N186">
        <v>2009</v>
      </c>
      <c r="O186">
        <v>2010</v>
      </c>
      <c r="P186">
        <v>2011</v>
      </c>
      <c r="Q186">
        <v>2012</v>
      </c>
      <c r="R186">
        <v>2013</v>
      </c>
      <c r="S186">
        <v>2014</v>
      </c>
      <c r="T186">
        <v>2015</v>
      </c>
    </row>
    <row r="187" spans="1:20">
      <c r="A187" t="str">
        <f>'Population Definitions'!$A$2</f>
        <v>Population 1</v>
      </c>
      <c r="B187" t="s">
        <v>13</v>
      </c>
      <c r="C187">
        <f>IF(SUMPRODUCT(--(E187:T187&lt;&gt;""))=0,0.000000,"N.A.")</f>
        <v>0.0</v>
      </c>
      <c r="D187" t="s">
        <v>14</v>
      </c>
    </row>
    <row r="188" spans="1:20">
      <c r="A188" t="str">
        <f>'Population Definitions'!$A$3</f>
        <v>Population 2</v>
      </c>
      <c r="B188" t="s">
        <v>13</v>
      </c>
      <c r="C188">
        <f>IF(SUMPRODUCT(--(E188:T188&lt;&gt;""))=0,0.000000,"N.A.")</f>
        <v>0.0</v>
      </c>
      <c r="D188" t="s">
        <v>14</v>
      </c>
    </row>
    <row r="189" spans="1:20">
      <c r="A189" t="str">
        <f>'Population Definitions'!$A$4</f>
        <v>Population 3</v>
      </c>
      <c r="B189" t="s">
        <v>13</v>
      </c>
      <c r="C189">
        <f>IF(SUMPRODUCT(--(E189:T189&lt;&gt;""))=0,0.000000,"N.A.")</f>
        <v>0.0</v>
      </c>
      <c r="D189" t="s">
        <v>14</v>
      </c>
    </row>
    <row r="191" spans="1:20">
      <c r="A191" t="s">
        <v>79</v>
      </c>
      <c r="B191" t="s">
        <v>11</v>
      </c>
      <c r="C191" t="s">
        <v>12</v>
      </c>
      <c r="E191">
        <v>2000</v>
      </c>
      <c r="F191">
        <v>2001</v>
      </c>
      <c r="G191">
        <v>2002</v>
      </c>
      <c r="H191">
        <v>2003</v>
      </c>
      <c r="I191">
        <v>2004</v>
      </c>
      <c r="J191">
        <v>2005</v>
      </c>
      <c r="K191">
        <v>2006</v>
      </c>
      <c r="L191">
        <v>2007</v>
      </c>
      <c r="M191">
        <v>2008</v>
      </c>
      <c r="N191">
        <v>2009</v>
      </c>
      <c r="O191">
        <v>2010</v>
      </c>
      <c r="P191">
        <v>2011</v>
      </c>
      <c r="Q191">
        <v>2012</v>
      </c>
      <c r="R191">
        <v>2013</v>
      </c>
      <c r="S191">
        <v>2014</v>
      </c>
      <c r="T191">
        <v>2015</v>
      </c>
    </row>
    <row r="192" spans="1:20">
      <c r="A192" t="str">
        <f>'Population Definitions'!$A$2</f>
        <v>Population 1</v>
      </c>
      <c r="B192" t="s">
        <v>13</v>
      </c>
      <c r="C192">
        <f>IF(SUMPRODUCT(--(E192:T192&lt;&gt;""))=0,0.000000,"N.A.")</f>
        <v>0.0</v>
      </c>
      <c r="D192" t="s">
        <v>14</v>
      </c>
    </row>
    <row r="193" spans="1:20">
      <c r="A193" t="str">
        <f>'Population Definitions'!$A$3</f>
        <v>Population 2</v>
      </c>
      <c r="B193" t="s">
        <v>13</v>
      </c>
      <c r="C193">
        <f>IF(SUMPRODUCT(--(E193:T193&lt;&gt;""))=0,0.000000,"N.A.")</f>
        <v>0.0</v>
      </c>
      <c r="D193" t="s">
        <v>14</v>
      </c>
    </row>
    <row r="194" spans="1:20">
      <c r="A194" t="str">
        <f>'Population Definitions'!$A$4</f>
        <v>Population 3</v>
      </c>
      <c r="B194" t="s">
        <v>13</v>
      </c>
      <c r="C194">
        <f>IF(SUMPRODUCT(--(E194:T194&lt;&gt;""))=0,0.000000,"N.A.")</f>
        <v>0.0</v>
      </c>
      <c r="D194" t="s">
        <v>14</v>
      </c>
    </row>
    <row r="196" spans="1:20">
      <c r="A196" t="s">
        <v>80</v>
      </c>
      <c r="B196" t="s">
        <v>11</v>
      </c>
      <c r="C196" t="s">
        <v>12</v>
      </c>
      <c r="E196">
        <v>2000</v>
      </c>
      <c r="F196">
        <v>2001</v>
      </c>
      <c r="G196">
        <v>2002</v>
      </c>
      <c r="H196">
        <v>2003</v>
      </c>
      <c r="I196">
        <v>2004</v>
      </c>
      <c r="J196">
        <v>2005</v>
      </c>
      <c r="K196">
        <v>2006</v>
      </c>
      <c r="L196">
        <v>2007</v>
      </c>
      <c r="M196">
        <v>2008</v>
      </c>
      <c r="N196">
        <v>2009</v>
      </c>
      <c r="O196">
        <v>2010</v>
      </c>
      <c r="P196">
        <v>2011</v>
      </c>
      <c r="Q196">
        <v>2012</v>
      </c>
      <c r="R196">
        <v>2013</v>
      </c>
      <c r="S196">
        <v>2014</v>
      </c>
      <c r="T196">
        <v>2015</v>
      </c>
    </row>
    <row r="197" spans="1:20">
      <c r="A197" t="str">
        <f>'Population Definitions'!$A$2</f>
        <v>Population 1</v>
      </c>
      <c r="B197" t="s">
        <v>13</v>
      </c>
      <c r="C197">
        <f>IF(SUMPRODUCT(--(E197:T197&lt;&gt;""))=0,0.000000,"N.A.")</f>
        <v>0.0</v>
      </c>
      <c r="D197" t="s">
        <v>14</v>
      </c>
    </row>
    <row r="198" spans="1:20">
      <c r="A198" t="str">
        <f>'Population Definitions'!$A$3</f>
        <v>Population 2</v>
      </c>
      <c r="B198" t="s">
        <v>13</v>
      </c>
      <c r="C198">
        <f>IF(SUMPRODUCT(--(E198:T198&lt;&gt;""))=0,0.000000,"N.A.")</f>
        <v>0.0</v>
      </c>
      <c r="D198" t="s">
        <v>14</v>
      </c>
    </row>
    <row r="199" spans="1:20">
      <c r="A199" t="str">
        <f>'Population Definitions'!$A$4</f>
        <v>Population 3</v>
      </c>
      <c r="B199" t="s">
        <v>13</v>
      </c>
      <c r="C199">
        <f>IF(SUMPRODUCT(--(E199:T199&lt;&gt;""))=0,0.000000,"N.A.")</f>
        <v>0.0</v>
      </c>
      <c r="D199" t="s">
        <v>14</v>
      </c>
    </row>
    <row r="201" spans="1:20">
      <c r="A201" t="s">
        <v>81</v>
      </c>
      <c r="B201" t="s">
        <v>11</v>
      </c>
      <c r="C201" t="s">
        <v>12</v>
      </c>
      <c r="E201">
        <v>2000</v>
      </c>
      <c r="F201">
        <v>2001</v>
      </c>
      <c r="G201">
        <v>2002</v>
      </c>
      <c r="H201">
        <v>2003</v>
      </c>
      <c r="I201">
        <v>2004</v>
      </c>
      <c r="J201">
        <v>2005</v>
      </c>
      <c r="K201">
        <v>2006</v>
      </c>
      <c r="L201">
        <v>2007</v>
      </c>
      <c r="M201">
        <v>2008</v>
      </c>
      <c r="N201">
        <v>2009</v>
      </c>
      <c r="O201">
        <v>2010</v>
      </c>
      <c r="P201">
        <v>2011</v>
      </c>
      <c r="Q201">
        <v>2012</v>
      </c>
      <c r="R201">
        <v>2013</v>
      </c>
      <c r="S201">
        <v>2014</v>
      </c>
      <c r="T201">
        <v>2015</v>
      </c>
    </row>
    <row r="202" spans="1:20">
      <c r="A202" t="str">
        <f>'Population Definitions'!$A$2</f>
        <v>Population 1</v>
      </c>
      <c r="B202" t="s">
        <v>13</v>
      </c>
      <c r="C202">
        <f>IF(SUMPRODUCT(--(E202:T202&lt;&gt;""))=0,0.000000,"N.A.")</f>
        <v>0.0</v>
      </c>
      <c r="D202" t="s">
        <v>14</v>
      </c>
    </row>
    <row r="203" spans="1:20">
      <c r="A203" t="str">
        <f>'Population Definitions'!$A$3</f>
        <v>Population 2</v>
      </c>
      <c r="B203" t="s">
        <v>13</v>
      </c>
      <c r="C203">
        <f>IF(SUMPRODUCT(--(E203:T203&lt;&gt;""))=0,0.000000,"N.A.")</f>
        <v>0.0</v>
      </c>
      <c r="D203" t="s">
        <v>14</v>
      </c>
    </row>
    <row r="204" spans="1:20">
      <c r="A204" t="str">
        <f>'Population Definitions'!$A$4</f>
        <v>Population 3</v>
      </c>
      <c r="B204" t="s">
        <v>13</v>
      </c>
      <c r="C204">
        <f>IF(SUMPRODUCT(--(E204:T204&lt;&gt;""))=0,0.000000,"N.A.")</f>
        <v>0.0</v>
      </c>
      <c r="D204" t="s">
        <v>14</v>
      </c>
    </row>
    <row r="206" spans="1:20">
      <c r="A206" t="s">
        <v>82</v>
      </c>
      <c r="B206" t="s">
        <v>11</v>
      </c>
      <c r="C206" t="s">
        <v>12</v>
      </c>
      <c r="E206">
        <v>2000</v>
      </c>
      <c r="F206">
        <v>2001</v>
      </c>
      <c r="G206">
        <v>2002</v>
      </c>
      <c r="H206">
        <v>2003</v>
      </c>
      <c r="I206">
        <v>2004</v>
      </c>
      <c r="J206">
        <v>2005</v>
      </c>
      <c r="K206">
        <v>2006</v>
      </c>
      <c r="L206">
        <v>2007</v>
      </c>
      <c r="M206">
        <v>2008</v>
      </c>
      <c r="N206">
        <v>2009</v>
      </c>
      <c r="O206">
        <v>2010</v>
      </c>
      <c r="P206">
        <v>2011</v>
      </c>
      <c r="Q206">
        <v>2012</v>
      </c>
      <c r="R206">
        <v>2013</v>
      </c>
      <c r="S206">
        <v>2014</v>
      </c>
      <c r="T206">
        <v>2015</v>
      </c>
    </row>
    <row r="207" spans="1:20">
      <c r="A207" t="str">
        <f>'Population Definitions'!$A$2</f>
        <v>Population 1</v>
      </c>
      <c r="B207" t="s">
        <v>13</v>
      </c>
      <c r="C207">
        <f>IF(SUMPRODUCT(--(E207:T207&lt;&gt;""))=0,0.000000,"N.A.")</f>
        <v>0.0</v>
      </c>
      <c r="D207" t="s">
        <v>14</v>
      </c>
    </row>
    <row r="208" spans="1:20">
      <c r="A208" t="str">
        <f>'Population Definitions'!$A$3</f>
        <v>Population 2</v>
      </c>
      <c r="B208" t="s">
        <v>13</v>
      </c>
      <c r="C208">
        <f>IF(SUMPRODUCT(--(E208:T208&lt;&gt;""))=0,0.000000,"N.A.")</f>
        <v>0.0</v>
      </c>
      <c r="D208" t="s">
        <v>14</v>
      </c>
    </row>
    <row r="209" spans="1:20">
      <c r="A209" t="str">
        <f>'Population Definitions'!$A$4</f>
        <v>Population 3</v>
      </c>
      <c r="B209" t="s">
        <v>13</v>
      </c>
      <c r="C209">
        <f>IF(SUMPRODUCT(--(E209:T209&lt;&gt;""))=0,0.000000,"N.A.")</f>
        <v>0.0</v>
      </c>
      <c r="D209" t="s">
        <v>14</v>
      </c>
    </row>
    <row r="211" spans="1:20">
      <c r="A211" t="s">
        <v>83</v>
      </c>
      <c r="B211" t="s">
        <v>11</v>
      </c>
      <c r="C211" t="s">
        <v>12</v>
      </c>
      <c r="E211">
        <v>2000</v>
      </c>
      <c r="F211">
        <v>2001</v>
      </c>
      <c r="G211">
        <v>2002</v>
      </c>
      <c r="H211">
        <v>2003</v>
      </c>
      <c r="I211">
        <v>2004</v>
      </c>
      <c r="J211">
        <v>2005</v>
      </c>
      <c r="K211">
        <v>2006</v>
      </c>
      <c r="L211">
        <v>2007</v>
      </c>
      <c r="M211">
        <v>2008</v>
      </c>
      <c r="N211">
        <v>2009</v>
      </c>
      <c r="O211">
        <v>2010</v>
      </c>
      <c r="P211">
        <v>2011</v>
      </c>
      <c r="Q211">
        <v>2012</v>
      </c>
      <c r="R211">
        <v>2013</v>
      </c>
      <c r="S211">
        <v>2014</v>
      </c>
      <c r="T211">
        <v>2015</v>
      </c>
    </row>
    <row r="212" spans="1:20">
      <c r="A212" t="str">
        <f>'Population Definitions'!$A$2</f>
        <v>Population 1</v>
      </c>
      <c r="B212" t="s">
        <v>13</v>
      </c>
      <c r="C212">
        <f>IF(SUMPRODUCT(--(E212:T212&lt;&gt;""))=0,0.000000,"N.A.")</f>
        <v>0.0</v>
      </c>
      <c r="D212" t="s">
        <v>14</v>
      </c>
    </row>
    <row r="213" spans="1:20">
      <c r="A213" t="str">
        <f>'Population Definitions'!$A$3</f>
        <v>Population 2</v>
      </c>
      <c r="B213" t="s">
        <v>13</v>
      </c>
      <c r="C213">
        <f>IF(SUMPRODUCT(--(E213:T213&lt;&gt;""))=0,0.000000,"N.A.")</f>
        <v>0.0</v>
      </c>
      <c r="D213" t="s">
        <v>14</v>
      </c>
    </row>
    <row r="214" spans="1:20">
      <c r="A214" t="str">
        <f>'Population Definitions'!$A$4</f>
        <v>Population 3</v>
      </c>
      <c r="B214" t="s">
        <v>13</v>
      </c>
      <c r="C214">
        <f>IF(SUMPRODUCT(--(E214:T214&lt;&gt;""))=0,0.000000,"N.A.")</f>
        <v>0.0</v>
      </c>
      <c r="D214" t="s">
        <v>14</v>
      </c>
    </row>
    <row r="216" spans="1:20">
      <c r="A216" t="s">
        <v>84</v>
      </c>
      <c r="B216" t="s">
        <v>11</v>
      </c>
      <c r="C216" t="s">
        <v>12</v>
      </c>
      <c r="E216">
        <v>2000</v>
      </c>
      <c r="F216">
        <v>2001</v>
      </c>
      <c r="G216">
        <v>2002</v>
      </c>
      <c r="H216">
        <v>2003</v>
      </c>
      <c r="I216">
        <v>2004</v>
      </c>
      <c r="J216">
        <v>2005</v>
      </c>
      <c r="K216">
        <v>2006</v>
      </c>
      <c r="L216">
        <v>2007</v>
      </c>
      <c r="M216">
        <v>2008</v>
      </c>
      <c r="N216">
        <v>2009</v>
      </c>
      <c r="O216">
        <v>2010</v>
      </c>
      <c r="P216">
        <v>2011</v>
      </c>
      <c r="Q216">
        <v>2012</v>
      </c>
      <c r="R216">
        <v>2013</v>
      </c>
      <c r="S216">
        <v>2014</v>
      </c>
      <c r="T216">
        <v>2015</v>
      </c>
    </row>
    <row r="217" spans="1:20">
      <c r="A217" t="str">
        <f>'Population Definitions'!$A$2</f>
        <v>Population 1</v>
      </c>
      <c r="B217" t="s">
        <v>13</v>
      </c>
      <c r="C217">
        <f>IF(SUMPRODUCT(--(E217:T217&lt;&gt;""))=0,0.000000,"N.A.")</f>
        <v>0.0</v>
      </c>
      <c r="D217" t="s">
        <v>14</v>
      </c>
    </row>
    <row r="218" spans="1:20">
      <c r="A218" t="str">
        <f>'Population Definitions'!$A$3</f>
        <v>Population 2</v>
      </c>
      <c r="B218" t="s">
        <v>13</v>
      </c>
      <c r="C218">
        <f>IF(SUMPRODUCT(--(E218:T218&lt;&gt;""))=0,0.000000,"N.A.")</f>
        <v>0.0</v>
      </c>
      <c r="D218" t="s">
        <v>14</v>
      </c>
    </row>
    <row r="219" spans="1:20">
      <c r="A219" t="str">
        <f>'Population Definitions'!$A$4</f>
        <v>Population 3</v>
      </c>
      <c r="B219" t="s">
        <v>13</v>
      </c>
      <c r="C219">
        <f>IF(SUMPRODUCT(--(E219:T219&lt;&gt;""))=0,0.000000,"N.A.")</f>
        <v>0.0</v>
      </c>
      <c r="D219" t="s">
        <v>14</v>
      </c>
    </row>
    <row r="221" spans="1:20">
      <c r="A221" t="s">
        <v>85</v>
      </c>
      <c r="B221" t="s">
        <v>11</v>
      </c>
      <c r="C221" t="s">
        <v>12</v>
      </c>
      <c r="E221">
        <v>2000</v>
      </c>
      <c r="F221">
        <v>2001</v>
      </c>
      <c r="G221">
        <v>2002</v>
      </c>
      <c r="H221">
        <v>2003</v>
      </c>
      <c r="I221">
        <v>2004</v>
      </c>
      <c r="J221">
        <v>2005</v>
      </c>
      <c r="K221">
        <v>2006</v>
      </c>
      <c r="L221">
        <v>2007</v>
      </c>
      <c r="M221">
        <v>2008</v>
      </c>
      <c r="N221">
        <v>2009</v>
      </c>
      <c r="O221">
        <v>2010</v>
      </c>
      <c r="P221">
        <v>2011</v>
      </c>
      <c r="Q221">
        <v>2012</v>
      </c>
      <c r="R221">
        <v>2013</v>
      </c>
      <c r="S221">
        <v>2014</v>
      </c>
      <c r="T221">
        <v>2015</v>
      </c>
    </row>
    <row r="222" spans="1:20">
      <c r="A222" t="str">
        <f>'Population Definitions'!$A$2</f>
        <v>Population 1</v>
      </c>
      <c r="B222" t="s">
        <v>13</v>
      </c>
      <c r="C222">
        <f>IF(SUMPRODUCT(--(E222:T222&lt;&gt;""))=0,0.000000,"N.A.")</f>
        <v>0.0</v>
      </c>
      <c r="D222" t="s">
        <v>14</v>
      </c>
    </row>
    <row r="223" spans="1:20">
      <c r="A223" t="str">
        <f>'Population Definitions'!$A$3</f>
        <v>Population 2</v>
      </c>
      <c r="B223" t="s">
        <v>13</v>
      </c>
      <c r="C223">
        <f>IF(SUMPRODUCT(--(E223:T223&lt;&gt;""))=0,0.000000,"N.A.")</f>
        <v>0.0</v>
      </c>
      <c r="D223" t="s">
        <v>14</v>
      </c>
    </row>
    <row r="224" spans="1:20">
      <c r="A224" t="str">
        <f>'Population Definitions'!$A$4</f>
        <v>Population 3</v>
      </c>
      <c r="B224" t="s">
        <v>13</v>
      </c>
      <c r="C224">
        <f>IF(SUMPRODUCT(--(E224:T224&lt;&gt;""))=0,0.000000,"N.A.")</f>
        <v>0.0</v>
      </c>
      <c r="D224" t="s">
        <v>14</v>
      </c>
    </row>
    <row r="226" spans="1:20">
      <c r="A226" t="s">
        <v>86</v>
      </c>
      <c r="B226" t="s">
        <v>11</v>
      </c>
      <c r="C226" t="s">
        <v>12</v>
      </c>
      <c r="E226">
        <v>2000</v>
      </c>
      <c r="F226">
        <v>2001</v>
      </c>
      <c r="G226">
        <v>2002</v>
      </c>
      <c r="H226">
        <v>2003</v>
      </c>
      <c r="I226">
        <v>2004</v>
      </c>
      <c r="J226">
        <v>2005</v>
      </c>
      <c r="K226">
        <v>2006</v>
      </c>
      <c r="L226">
        <v>2007</v>
      </c>
      <c r="M226">
        <v>2008</v>
      </c>
      <c r="N226">
        <v>2009</v>
      </c>
      <c r="O226">
        <v>2010</v>
      </c>
      <c r="P226">
        <v>2011</v>
      </c>
      <c r="Q226">
        <v>2012</v>
      </c>
      <c r="R226">
        <v>2013</v>
      </c>
      <c r="S226">
        <v>2014</v>
      </c>
      <c r="T226">
        <v>2015</v>
      </c>
    </row>
    <row r="227" spans="1:20">
      <c r="A227" t="str">
        <f>'Population Definitions'!$A$2</f>
        <v>Population 1</v>
      </c>
      <c r="B227" t="s">
        <v>13</v>
      </c>
      <c r="C227">
        <f>IF(SUMPRODUCT(--(E227:T227&lt;&gt;""))=0,0.000000,"N.A.")</f>
        <v>0.0</v>
      </c>
      <c r="D227" t="s">
        <v>14</v>
      </c>
    </row>
    <row r="228" spans="1:20">
      <c r="A228" t="str">
        <f>'Population Definitions'!$A$3</f>
        <v>Population 2</v>
      </c>
      <c r="B228" t="s">
        <v>13</v>
      </c>
      <c r="C228">
        <f>IF(SUMPRODUCT(--(E228:T228&lt;&gt;""))=0,0.000000,"N.A.")</f>
        <v>0.0</v>
      </c>
      <c r="D228" t="s">
        <v>14</v>
      </c>
    </row>
    <row r="229" spans="1:20">
      <c r="A229" t="str">
        <f>'Population Definitions'!$A$4</f>
        <v>Population 3</v>
      </c>
      <c r="B229" t="s">
        <v>13</v>
      </c>
      <c r="C229">
        <f>IF(SUMPRODUCT(--(E229:T229&lt;&gt;""))=0,0.000000,"N.A.")</f>
        <v>0.0</v>
      </c>
      <c r="D229" t="s">
        <v>14</v>
      </c>
    </row>
    <row r="231" spans="1:20">
      <c r="A231" t="s">
        <v>87</v>
      </c>
      <c r="B231" t="s">
        <v>11</v>
      </c>
      <c r="C231" t="s">
        <v>12</v>
      </c>
      <c r="E231">
        <v>2000</v>
      </c>
      <c r="F231">
        <v>2001</v>
      </c>
      <c r="G231">
        <v>2002</v>
      </c>
      <c r="H231">
        <v>2003</v>
      </c>
      <c r="I231">
        <v>2004</v>
      </c>
      <c r="J231">
        <v>2005</v>
      </c>
      <c r="K231">
        <v>2006</v>
      </c>
      <c r="L231">
        <v>2007</v>
      </c>
      <c r="M231">
        <v>2008</v>
      </c>
      <c r="N231">
        <v>2009</v>
      </c>
      <c r="O231">
        <v>2010</v>
      </c>
      <c r="P231">
        <v>2011</v>
      </c>
      <c r="Q231">
        <v>2012</v>
      </c>
      <c r="R231">
        <v>2013</v>
      </c>
      <c r="S231">
        <v>2014</v>
      </c>
      <c r="T231">
        <v>2015</v>
      </c>
    </row>
    <row r="232" spans="1:20">
      <c r="A232" t="str">
        <f>'Population Definitions'!$A$2</f>
        <v>Population 1</v>
      </c>
      <c r="B232" t="s">
        <v>13</v>
      </c>
      <c r="C232">
        <f>IF(SUMPRODUCT(--(E232:T232&lt;&gt;""))=0,0.000000,"N.A.")</f>
        <v>0.0</v>
      </c>
      <c r="D232" t="s">
        <v>14</v>
      </c>
    </row>
    <row r="233" spans="1:20">
      <c r="A233" t="str">
        <f>'Population Definitions'!$A$3</f>
        <v>Population 2</v>
      </c>
      <c r="B233" t="s">
        <v>13</v>
      </c>
      <c r="C233">
        <f>IF(SUMPRODUCT(--(E233:T233&lt;&gt;""))=0,0.000000,"N.A.")</f>
        <v>0.0</v>
      </c>
      <c r="D233" t="s">
        <v>14</v>
      </c>
    </row>
    <row r="234" spans="1:20">
      <c r="A234" t="str">
        <f>'Population Definitions'!$A$4</f>
        <v>Population 3</v>
      </c>
      <c r="B234" t="s">
        <v>13</v>
      </c>
      <c r="C234">
        <f>IF(SUMPRODUCT(--(E234:T234&lt;&gt;""))=0,0.000000,"N.A.")</f>
        <v>0.0</v>
      </c>
      <c r="D234" t="s">
        <v>14</v>
      </c>
    </row>
    <row r="236" spans="1:20">
      <c r="A236" t="s">
        <v>88</v>
      </c>
      <c r="B236" t="s">
        <v>11</v>
      </c>
      <c r="C236" t="s">
        <v>12</v>
      </c>
      <c r="E236">
        <v>2000</v>
      </c>
      <c r="F236">
        <v>2001</v>
      </c>
      <c r="G236">
        <v>2002</v>
      </c>
      <c r="H236">
        <v>2003</v>
      </c>
      <c r="I236">
        <v>2004</v>
      </c>
      <c r="J236">
        <v>2005</v>
      </c>
      <c r="K236">
        <v>2006</v>
      </c>
      <c r="L236">
        <v>2007</v>
      </c>
      <c r="M236">
        <v>2008</v>
      </c>
      <c r="N236">
        <v>2009</v>
      </c>
      <c r="O236">
        <v>2010</v>
      </c>
      <c r="P236">
        <v>2011</v>
      </c>
      <c r="Q236">
        <v>2012</v>
      </c>
      <c r="R236">
        <v>2013</v>
      </c>
      <c r="S236">
        <v>2014</v>
      </c>
      <c r="T236">
        <v>2015</v>
      </c>
    </row>
    <row r="237" spans="1:20">
      <c r="A237" t="str">
        <f>'Population Definitions'!$A$2</f>
        <v>Population 1</v>
      </c>
      <c r="B237" t="s">
        <v>13</v>
      </c>
      <c r="C237">
        <f>IF(SUMPRODUCT(--(E237:T237&lt;&gt;""))=0,0.000000,"N.A.")</f>
        <v>0.0</v>
      </c>
      <c r="D237" t="s">
        <v>14</v>
      </c>
    </row>
    <row r="238" spans="1:20">
      <c r="A238" t="str">
        <f>'Population Definitions'!$A$3</f>
        <v>Population 2</v>
      </c>
      <c r="B238" t="s">
        <v>13</v>
      </c>
      <c r="C238">
        <f>IF(SUMPRODUCT(--(E238:T238&lt;&gt;""))=0,0.000000,"N.A.")</f>
        <v>0.0</v>
      </c>
      <c r="D238" t="s">
        <v>14</v>
      </c>
    </row>
    <row r="239" spans="1:20">
      <c r="A239" t="str">
        <f>'Population Definitions'!$A$4</f>
        <v>Population 3</v>
      </c>
      <c r="B239" t="s">
        <v>13</v>
      </c>
      <c r="C239">
        <f>IF(SUMPRODUCT(--(E239:T239&lt;&gt;""))=0,0.000000,"N.A.")</f>
        <v>0.0</v>
      </c>
      <c r="D239" t="s">
        <v>14</v>
      </c>
    </row>
    <row r="241" spans="1:20">
      <c r="A241" t="s">
        <v>89</v>
      </c>
      <c r="B241" t="s">
        <v>11</v>
      </c>
      <c r="C241" t="s">
        <v>12</v>
      </c>
      <c r="E241">
        <v>2000</v>
      </c>
      <c r="F241">
        <v>2001</v>
      </c>
      <c r="G241">
        <v>2002</v>
      </c>
      <c r="H241">
        <v>2003</v>
      </c>
      <c r="I241">
        <v>2004</v>
      </c>
      <c r="J241">
        <v>2005</v>
      </c>
      <c r="K241">
        <v>2006</v>
      </c>
      <c r="L241">
        <v>2007</v>
      </c>
      <c r="M241">
        <v>2008</v>
      </c>
      <c r="N241">
        <v>2009</v>
      </c>
      <c r="O241">
        <v>2010</v>
      </c>
      <c r="P241">
        <v>2011</v>
      </c>
      <c r="Q241">
        <v>2012</v>
      </c>
      <c r="R241">
        <v>2013</v>
      </c>
      <c r="S241">
        <v>2014</v>
      </c>
      <c r="T241">
        <v>2015</v>
      </c>
    </row>
    <row r="242" spans="1:20">
      <c r="A242" t="str">
        <f>'Population Definitions'!$A$2</f>
        <v>Population 1</v>
      </c>
      <c r="B242" t="s">
        <v>13</v>
      </c>
      <c r="C242">
        <f>IF(SUMPRODUCT(--(E242:T242&lt;&gt;""))=0,0.000000,"N.A.")</f>
        <v>0.0</v>
      </c>
      <c r="D242" t="s">
        <v>14</v>
      </c>
    </row>
    <row r="243" spans="1:20">
      <c r="A243" t="str">
        <f>'Population Definitions'!$A$3</f>
        <v>Population 2</v>
      </c>
      <c r="B243" t="s">
        <v>13</v>
      </c>
      <c r="C243">
        <f>IF(SUMPRODUCT(--(E243:T243&lt;&gt;""))=0,0.000000,"N.A.")</f>
        <v>0.0</v>
      </c>
      <c r="D243" t="s">
        <v>14</v>
      </c>
    </row>
    <row r="244" spans="1:20">
      <c r="A244" t="str">
        <f>'Population Definitions'!$A$4</f>
        <v>Population 3</v>
      </c>
      <c r="B244" t="s">
        <v>13</v>
      </c>
      <c r="C244">
        <f>IF(SUMPRODUCT(--(E244:T244&lt;&gt;""))=0,0.000000,"N.A.")</f>
        <v>0.0</v>
      </c>
      <c r="D244" t="s">
        <v>14</v>
      </c>
    </row>
  </sheetData>
  <dataValidations count="147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8">
      <formula1>"Fraction,Number"</formula1>
    </dataValidation>
    <dataValidation type="list" showInputMessage="1" showErrorMessage="1" sqref="B9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4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2">
      <formula1>"Fraction,Number"</formula1>
    </dataValidation>
    <dataValidation type="list" showInputMessage="1" showErrorMessage="1" sqref="B33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48">
      <formula1>"Fraction,Number"</formula1>
    </dataValidation>
    <dataValidation type="list" showInputMessage="1" showErrorMessage="1" sqref="B49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7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3">
      <formula1>"Fraction,Number"</formula1>
    </dataValidation>
    <dataValidation type="list" showInputMessage="1" showErrorMessage="1" sqref="B64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2">
      <formula1>"Fraction,Number"</formula1>
    </dataValidation>
    <dataValidation type="list" showInputMessage="1" showErrorMessage="1" sqref="B73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2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88">
      <formula1>"Fraction,Number"</formula1>
    </dataValidation>
    <dataValidation type="list" showInputMessage="1" showErrorMessage="1" sqref="B89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7">
      <formula1>"Fraction,Number"</formula1>
    </dataValidation>
    <dataValidation type="list" showInputMessage="1" showErrorMessage="1" sqref="B98">
      <formula1>"Fraction,Number"</formula1>
    </dataValidation>
    <dataValidation type="list" showInputMessage="1" showErrorMessage="1" sqref="B99">
      <formula1>"Fraction,Number"</formula1>
    </dataValidation>
    <dataValidation type="list" showInputMessage="1" showErrorMessage="1" sqref="B102">
      <formula1>"Fraction,Number"</formula1>
    </dataValidation>
    <dataValidation type="list" showInputMessage="1" showErrorMessage="1" sqref="B103">
      <formula1>"Fraction,Number"</formula1>
    </dataValidation>
    <dataValidation type="list" showInputMessage="1" showErrorMessage="1" sqref="B104">
      <formula1>"Fraction,Number"</formula1>
    </dataValidation>
    <dataValidation type="list" showInputMessage="1" showErrorMessage="1" sqref="B107">
      <formula1>"Fraction,Number"</formula1>
    </dataValidation>
    <dataValidation type="list" showInputMessage="1" showErrorMessage="1" sqref="B108">
      <formula1>"Fraction,Number"</formula1>
    </dataValidation>
    <dataValidation type="list" showInputMessage="1" showErrorMessage="1" sqref="B109">
      <formula1>"Fraction,Number"</formula1>
    </dataValidation>
    <dataValidation type="list" showInputMessage="1" showErrorMessage="1" sqref="B112">
      <formula1>"Fraction,Number"</formula1>
    </dataValidation>
    <dataValidation type="list" showInputMessage="1" showErrorMessage="1" sqref="B113">
      <formula1>"Fraction,Number"</formula1>
    </dataValidation>
    <dataValidation type="list" showInputMessage="1" showErrorMessage="1" sqref="B114">
      <formula1>"Fraction,Number"</formula1>
    </dataValidation>
    <dataValidation type="list" showInputMessage="1" showErrorMessage="1" sqref="B117">
      <formula1>"Fraction,Number"</formula1>
    </dataValidation>
    <dataValidation type="list" showInputMessage="1" showErrorMessage="1" sqref="B118">
      <formula1>"Fraction,Number"</formula1>
    </dataValidation>
    <dataValidation type="list" showInputMessage="1" showErrorMessage="1" sqref="B119">
      <formula1>"Fraction,Number"</formula1>
    </dataValidation>
    <dataValidation type="list" showInputMessage="1" showErrorMessage="1" sqref="B122">
      <formula1>"Fraction,Number"</formula1>
    </dataValidation>
    <dataValidation type="list" showInputMessage="1" showErrorMessage="1" sqref="B123">
      <formula1>"Fraction,Number"</formula1>
    </dataValidation>
    <dataValidation type="list" showInputMessage="1" showErrorMessage="1" sqref="B124">
      <formula1>"Fraction,Number"</formula1>
    </dataValidation>
    <dataValidation type="list" showInputMessage="1" showErrorMessage="1" sqref="B127">
      <formula1>"Fraction,Number"</formula1>
    </dataValidation>
    <dataValidation type="list" showInputMessage="1" showErrorMessage="1" sqref="B128">
      <formula1>"Fraction,Number"</formula1>
    </dataValidation>
    <dataValidation type="list" showInputMessage="1" showErrorMessage="1" sqref="B129">
      <formula1>"Fraction,Number"</formula1>
    </dataValidation>
    <dataValidation type="list" showInputMessage="1" showErrorMessage="1" sqref="B132">
      <formula1>"Fraction,Number"</formula1>
    </dataValidation>
    <dataValidation type="list" showInputMessage="1" showErrorMessage="1" sqref="B133">
      <formula1>"Fraction,Number"</formula1>
    </dataValidation>
    <dataValidation type="list" showInputMessage="1" showErrorMessage="1" sqref="B134">
      <formula1>"Fraction,Number"</formula1>
    </dataValidation>
    <dataValidation type="list" showInputMessage="1" showErrorMessage="1" sqref="B137">
      <formula1>"Fraction,Number"</formula1>
    </dataValidation>
    <dataValidation type="list" showInputMessage="1" showErrorMessage="1" sqref="B138">
      <formula1>"Fraction,Number"</formula1>
    </dataValidation>
    <dataValidation type="list" showInputMessage="1" showErrorMessage="1" sqref="B139">
      <formula1>"Fraction,Number"</formula1>
    </dataValidation>
    <dataValidation type="list" showInputMessage="1" showErrorMessage="1" sqref="B142">
      <formula1>"Fraction,Number"</formula1>
    </dataValidation>
    <dataValidation type="list" showInputMessage="1" showErrorMessage="1" sqref="B143">
      <formula1>"Fraction,Number"</formula1>
    </dataValidation>
    <dataValidation type="list" showInputMessage="1" showErrorMessage="1" sqref="B144">
      <formula1>"Fraction,Number"</formula1>
    </dataValidation>
    <dataValidation type="list" showInputMessage="1" showErrorMessage="1" sqref="B147">
      <formula1>"Fraction,Number"</formula1>
    </dataValidation>
    <dataValidation type="list" showInputMessage="1" showErrorMessage="1" sqref="B148">
      <formula1>"Fraction,Number"</formula1>
    </dataValidation>
    <dataValidation type="list" showInputMessage="1" showErrorMessage="1" sqref="B149">
      <formula1>"Fraction,Number"</formula1>
    </dataValidation>
    <dataValidation type="list" showInputMessage="1" showErrorMessage="1" sqref="B152">
      <formula1>"Fraction,Number"</formula1>
    </dataValidation>
    <dataValidation type="list" showInputMessage="1" showErrorMessage="1" sqref="B153">
      <formula1>"Fraction,Number"</formula1>
    </dataValidation>
    <dataValidation type="list" showInputMessage="1" showErrorMessage="1" sqref="B154">
      <formula1>"Fraction,Number"</formula1>
    </dataValidation>
    <dataValidation type="list" showInputMessage="1" showErrorMessage="1" sqref="B157">
      <formula1>"Fraction,Number"</formula1>
    </dataValidation>
    <dataValidation type="list" showInputMessage="1" showErrorMessage="1" sqref="B158">
      <formula1>"Fraction,Number"</formula1>
    </dataValidation>
    <dataValidation type="list" showInputMessage="1" showErrorMessage="1" sqref="B159">
      <formula1>"Fraction,Number"</formula1>
    </dataValidation>
    <dataValidation type="list" showInputMessage="1" showErrorMessage="1" sqref="B162">
      <formula1>"Fraction,Number"</formula1>
    </dataValidation>
    <dataValidation type="list" showInputMessage="1" showErrorMessage="1" sqref="B163">
      <formula1>"Fraction,Number"</formula1>
    </dataValidation>
    <dataValidation type="list" showInputMessage="1" showErrorMessage="1" sqref="B164">
      <formula1>"Fraction,Number"</formula1>
    </dataValidation>
    <dataValidation type="list" showInputMessage="1" showErrorMessage="1" sqref="B167">
      <formula1>"Fraction,Number"</formula1>
    </dataValidation>
    <dataValidation type="list" showInputMessage="1" showErrorMessage="1" sqref="B168">
      <formula1>"Fraction,Number"</formula1>
    </dataValidation>
    <dataValidation type="list" showInputMessage="1" showErrorMessage="1" sqref="B169">
      <formula1>"Fraction,Number"</formula1>
    </dataValidation>
    <dataValidation type="list" showInputMessage="1" showErrorMessage="1" sqref="B172">
      <formula1>"Fraction,Number"</formula1>
    </dataValidation>
    <dataValidation type="list" showInputMessage="1" showErrorMessage="1" sqref="B173">
      <formula1>"Fraction,Number"</formula1>
    </dataValidation>
    <dataValidation type="list" showInputMessage="1" showErrorMessage="1" sqref="B174">
      <formula1>"Fraction,Number"</formula1>
    </dataValidation>
    <dataValidation type="list" showInputMessage="1" showErrorMessage="1" sqref="B177">
      <formula1>"Fraction,Number"</formula1>
    </dataValidation>
    <dataValidation type="list" showInputMessage="1" showErrorMessage="1" sqref="B178">
      <formula1>"Fraction,Number"</formula1>
    </dataValidation>
    <dataValidation type="list" showInputMessage="1" showErrorMessage="1" sqref="B179">
      <formula1>"Fraction,Number"</formula1>
    </dataValidation>
    <dataValidation type="list" showInputMessage="1" showErrorMessage="1" sqref="B182">
      <formula1>"Fraction,Number"</formula1>
    </dataValidation>
    <dataValidation type="list" showInputMessage="1" showErrorMessage="1" sqref="B183">
      <formula1>"Fraction,Number"</formula1>
    </dataValidation>
    <dataValidation type="list" showInputMessage="1" showErrorMessage="1" sqref="B184">
      <formula1>"Fraction,Number"</formula1>
    </dataValidation>
    <dataValidation type="list" showInputMessage="1" showErrorMessage="1" sqref="B187">
      <formula1>"Fraction,Number"</formula1>
    </dataValidation>
    <dataValidation type="list" showInputMessage="1" showErrorMessage="1" sqref="B188">
      <formula1>"Fraction,Number"</formula1>
    </dataValidation>
    <dataValidation type="list" showInputMessage="1" showErrorMessage="1" sqref="B189">
      <formula1>"Fraction,Number"</formula1>
    </dataValidation>
    <dataValidation type="list" showInputMessage="1" showErrorMessage="1" sqref="B192">
      <formula1>"Fraction,Number"</formula1>
    </dataValidation>
    <dataValidation type="list" showInputMessage="1" showErrorMessage="1" sqref="B193">
      <formula1>"Fraction,Number"</formula1>
    </dataValidation>
    <dataValidation type="list" showInputMessage="1" showErrorMessage="1" sqref="B194">
      <formula1>"Fraction,Number"</formula1>
    </dataValidation>
    <dataValidation type="list" showInputMessage="1" showErrorMessage="1" sqref="B197">
      <formula1>"Fraction,Number"</formula1>
    </dataValidation>
    <dataValidation type="list" showInputMessage="1" showErrorMessage="1" sqref="B198">
      <formula1>"Fraction,Number"</formula1>
    </dataValidation>
    <dataValidation type="list" showInputMessage="1" showErrorMessage="1" sqref="B199">
      <formula1>"Fraction,Number"</formula1>
    </dataValidation>
    <dataValidation type="list" showInputMessage="1" showErrorMessage="1" sqref="B202">
      <formula1>"Fraction,Number"</formula1>
    </dataValidation>
    <dataValidation type="list" showInputMessage="1" showErrorMessage="1" sqref="B203">
      <formula1>"Fraction,Number"</formula1>
    </dataValidation>
    <dataValidation type="list" showInputMessage="1" showErrorMessage="1" sqref="B204">
      <formula1>"Fraction,Number"</formula1>
    </dataValidation>
    <dataValidation type="list" showInputMessage="1" showErrorMessage="1" sqref="B207">
      <formula1>"Fraction,Number"</formula1>
    </dataValidation>
    <dataValidation type="list" showInputMessage="1" showErrorMessage="1" sqref="B208">
      <formula1>"Fraction,Number"</formula1>
    </dataValidation>
    <dataValidation type="list" showInputMessage="1" showErrorMessage="1" sqref="B209">
      <formula1>"Fraction,Number"</formula1>
    </dataValidation>
    <dataValidation type="list" showInputMessage="1" showErrorMessage="1" sqref="B212">
      <formula1>"Fraction,Number"</formula1>
    </dataValidation>
    <dataValidation type="list" showInputMessage="1" showErrorMessage="1" sqref="B213">
      <formula1>"Fraction,Number"</formula1>
    </dataValidation>
    <dataValidation type="list" showInputMessage="1" showErrorMessage="1" sqref="B214">
      <formula1>"Fraction,Number"</formula1>
    </dataValidation>
    <dataValidation type="list" showInputMessage="1" showErrorMessage="1" sqref="B217">
      <formula1>"Fraction,Number"</formula1>
    </dataValidation>
    <dataValidation type="list" showInputMessage="1" showErrorMessage="1" sqref="B218">
      <formula1>"Fraction,Number"</formula1>
    </dataValidation>
    <dataValidation type="list" showInputMessage="1" showErrorMessage="1" sqref="B219">
      <formula1>"Fraction,Number"</formula1>
    </dataValidation>
    <dataValidation type="list" showInputMessage="1" showErrorMessage="1" sqref="B222">
      <formula1>"Fraction,Number"</formula1>
    </dataValidation>
    <dataValidation type="list" showInputMessage="1" showErrorMessage="1" sqref="B223">
      <formula1>"Fraction,Number"</formula1>
    </dataValidation>
    <dataValidation type="list" showInputMessage="1" showErrorMessage="1" sqref="B224">
      <formula1>"Fraction,Number"</formula1>
    </dataValidation>
    <dataValidation type="list" showInputMessage="1" showErrorMessage="1" sqref="B227">
      <formula1>"Fraction,Number"</formula1>
    </dataValidation>
    <dataValidation type="list" showInputMessage="1" showErrorMessage="1" sqref="B228">
      <formula1>"Fraction,Number"</formula1>
    </dataValidation>
    <dataValidation type="list" showInputMessage="1" showErrorMessage="1" sqref="B229">
      <formula1>"Fraction,Number"</formula1>
    </dataValidation>
    <dataValidation type="list" showInputMessage="1" showErrorMessage="1" sqref="B232">
      <formula1>"Fraction,Number"</formula1>
    </dataValidation>
    <dataValidation type="list" showInputMessage="1" showErrorMessage="1" sqref="B233">
      <formula1>"Fraction,Number"</formula1>
    </dataValidation>
    <dataValidation type="list" showInputMessage="1" showErrorMessage="1" sqref="B234">
      <formula1>"Fraction,Number"</formula1>
    </dataValidation>
    <dataValidation type="list" showInputMessage="1" showErrorMessage="1" sqref="B237">
      <formula1>"Fraction,Number"</formula1>
    </dataValidation>
    <dataValidation type="list" showInputMessage="1" showErrorMessage="1" sqref="B238">
      <formula1>"Fraction,Number"</formula1>
    </dataValidation>
    <dataValidation type="list" showInputMessage="1" showErrorMessage="1" sqref="B239">
      <formula1>"Fraction,Number"</formula1>
    </dataValidation>
    <dataValidation type="list" showInputMessage="1" showErrorMessage="1" sqref="B242">
      <formula1>"Fraction,Number"</formula1>
    </dataValidation>
    <dataValidation type="list" showInputMessage="1" showErrorMessage="1" sqref="B243">
      <formula1>"Fraction,Number"</formula1>
    </dataValidation>
    <dataValidation type="list" showInputMessage="1" showErrorMessage="1" sqref="B244">
      <formula1>"Fraction,Number"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Population Definitions</vt:lpstr>
      <vt:lpstr>Transfer Definitions</vt:lpstr>
      <vt:lpstr>Transfer Details</vt:lpstr>
      <vt:lpstr>Population Sizes</vt:lpstr>
      <vt:lpstr>Prevalence</vt:lpstr>
      <vt:lpstr>Infection Rates</vt:lpstr>
      <vt:lpstr>Mortality Rates</vt:lpstr>
      <vt:lpstr>TB Disaggregation</vt:lpstr>
      <vt:lpstr>Cascade Parameters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2016-12-05T15:02:57Z</dcterms:created>
  <dcterms:modified xsi:type="dcterms:W3CDTF">2016-12-05T15:02:57Z</dcterms:modified>
</cp:coreProperties>
</file>