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E2888DBD-73B4-4748-865F-6CC488176A3E}" xr6:coauthVersionLast="47" xr6:coauthVersionMax="47" xr10:uidLastSave="{00000000-0000-0000-0000-000000000000}"/>
  <bookViews>
    <workbookView xWindow="-120" yWindow="-120" windowWidth="38640" windowHeight="21390" tabRatio="805" firstSheet="2"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1" i="9" l="1"/>
  <c r="B79" i="9"/>
  <c r="B78" i="9"/>
  <c r="B42" i="8"/>
  <c r="B41" i="8"/>
  <c r="B39" i="8"/>
  <c r="B38" i="8"/>
  <c r="B37" i="8"/>
  <c r="B42" i="6"/>
  <c r="B41" i="6"/>
  <c r="B39" i="6"/>
  <c r="B38" i="6"/>
  <c r="B37" i="6"/>
  <c r="P45" i="7"/>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48" i="8"/>
  <c r="C48" i="8"/>
  <c r="D48" i="8"/>
  <c r="E48" i="8"/>
  <c r="F48" i="8"/>
  <c r="G48" i="8"/>
  <c r="H48" i="8"/>
  <c r="I48" i="8"/>
  <c r="J48" i="8"/>
  <c r="K48" i="8"/>
  <c r="L48" i="8"/>
  <c r="M48" i="8"/>
  <c r="N48" i="8"/>
  <c r="O48" i="8"/>
  <c r="P48" i="8"/>
  <c r="Q48"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5" i="6"/>
  <c r="B54"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cliffk</author>
  </authors>
  <commentList>
    <comment ref="I12" authorId="0" shapeId="0" xr:uid="{00000000-0006-0000-0300-00000100000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800-00000100000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shapeId="0" xr:uid="{00000000-0006-0000-0800-00000200000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shapeId="0" xr:uid="{00000000-0006-0000-0800-00000300000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<sst xmlns="http://schemas.openxmlformats.org/spreadsheetml/2006/main" count="532" uniqueCount="142">
  <si>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</si>
  <si>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</si>
  <si>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</si>
  <si>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</si>
  <si>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</si>
  <si>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</si>
  <si>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</si>
  <si>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</si>
  <si>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</si>
  <si>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</si>
  <si>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</si>
  <si>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</si>
  <si>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</si>
  <si>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</si>
  <si>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</si>
  <si>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</si>
  <si>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</si>
  <si>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</si>
  <si>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</si>
  <si>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</si>
  <si>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</si>
  <si>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</si>
  <si>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</si>
  <si>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</si>
  <si>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</si>
  <si>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</si>
  <si>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</si>
  <si>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</si>
  <si>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</si>
  <si>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</si>
  <si>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</si>
  <si>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</si>
  <si>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</si>
  <si>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</si>
  <si>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</si>
  <si>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</si>
  <si>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</si>
  <si>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</si>
  <si>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</si>
  <si>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</si>
  <si>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</si>
  <si>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</si>
  <si>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</si>
  <si>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</si>
  <si>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</si>
  <si>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</si>
  <si>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</si>
  <si>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</si>
  <si>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</si>
  <si>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</si>
  <si>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</si>
  <si>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</si>
  <si>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</si>
  <si>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</si>
  <si>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</si>
  <si>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</si>
  <si>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</si>
  <si>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</si>
  <si>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</si>
  <si>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</si>
  <si>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</si>
  <si>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</si>
  <si>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</si>
  <si>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</si>
  <si>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</si>
  <si>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</si>
  <si>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</si>
  <si>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</si>
  <si>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</si>
  <si>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</si>
  <si>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</si>
  <si>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</si>
  <si>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</si>
  <si>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</si>
  <si>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</si>
  <si>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</si>
  <si>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</si>
  <si>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</si>
  <si>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</si>
  <si>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</si>
  <si>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</si>
  <si>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</si>
  <si>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</si>
  <si>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</si>
  <si>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</si>
  <si>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</si>
  <si>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</si>
  <si>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</si>
  <si>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</si>
  <si>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</si>
  <si>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</si>
  <si>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</si>
  <si>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</si>
  <si>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</si>
  <si>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</si>
  <si>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</si>
  <si>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</si>
  <si>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</si>
  <si>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</si>
  <si>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</si>
  <si>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</si>
  <si>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</si>
  <si>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</si>
  <si>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</si>
  <si>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</si>
  <si>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</si>
  <si>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</si>
  <si>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</si>
  <si>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</si>
  <si>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</si>
  <si>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</si>
  <si>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</si>
  <si>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</si>
  <si>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</si>
  <si>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</si>
  <si>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</si>
  <si>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</si>
  <si>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</si>
  <si>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</si>
  <si>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</si>
  <si>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</si>
  <si>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</si>
  <si>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</si>
  <si>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</si>
  <si>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</si>
  <si>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</si>
  <si>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</si>
  <si>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</si>
  <si>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</si>
  <si>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</si>
  <si>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</si>
  <si>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</si>
  <si>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</si>
  <si>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</si>
  <si>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</si>
  <si>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</si>
  <si>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</si>
  <si>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</si>
  <si>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</si>
  <si>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</si>
  <si>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</si>
  <si>
    <t>Spreadsheet created with Optima version 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</si>
</sst>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00_-;\-* #,##0.00_-;_-* \-??_-;_-@_-"/>
    <numFmt numFmtId="166" formatCode="_(* #,##0_);_(* \(#,##0\);_(* \-??_);_(@_)"/>
    <numFmt numFmtId="167" formatCode="#,##0_ ;\-#,##0\ "/>
    <numFmt numFmtId="168" formatCode="_-* #,##0_-;\-* #,##0_-;_-* \-??_-;_-@_-"/>
    <numFmt numFmtId="169" formatCode="0.0%"/>
    <numFmt numFmtId="170" formatCode="#,##0.000"/>
    <numFmt numFmtId="171" formatCode="#,##0.0"/>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4" fontId="6" fillId="0" borderId="0" applyFont="0" applyFill="0" applyBorder="0" applyAlignment="0" applyProtection="0"/>
    <xf numFmtId="0" fontId="1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0" fontId="5" fillId="0" borderId="0"/>
    <xf numFmtId="0" fontId="20"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6">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5"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6" fontId="0" fillId="3" borderId="1" xfId="1" applyNumberFormat="1" applyFont="1" applyFill="1" applyBorder="1" applyAlignment="1" applyProtection="1">
      <protection locked="0"/>
    </xf>
    <xf numFmtId="167" fontId="0" fillId="3" borderId="1" xfId="1" applyNumberFormat="1" applyFont="1" applyFill="1" applyBorder="1" applyAlignment="1" applyProtection="1">
      <protection locked="0"/>
    </xf>
    <xf numFmtId="3" fontId="0" fillId="0" borderId="0" xfId="0" applyNumberFormat="1"/>
    <xf numFmtId="168" fontId="0" fillId="0" borderId="0" xfId="1" applyNumberFormat="1" applyFont="1" applyBorder="1" applyAlignment="1" applyProtection="1"/>
    <xf numFmtId="168" fontId="0" fillId="0" borderId="0" xfId="0" applyNumberFormat="1"/>
    <xf numFmtId="10" fontId="0" fillId="2" borderId="1" xfId="0" applyNumberFormat="1" applyFill="1" applyBorder="1" applyProtection="1">
      <protection locked="0"/>
    </xf>
    <xf numFmtId="169"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70" fontId="0" fillId="3" borderId="1" xfId="0" applyNumberFormat="1" applyFill="1" applyBorder="1" applyProtection="1">
      <protection locked="0"/>
    </xf>
    <xf numFmtId="4" fontId="0" fillId="2" borderId="1" xfId="0" applyNumberFormat="1" applyFill="1" applyBorder="1" applyProtection="1">
      <protection locked="0"/>
    </xf>
    <xf numFmtId="169"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1" fontId="7" fillId="4" borderId="1" xfId="3" applyNumberFormat="1" applyFont="1" applyFill="1" applyBorder="1" applyProtection="1">
      <protection locked="0"/>
    </xf>
    <xf numFmtId="169" fontId="0" fillId="3" borderId="0" xfId="2" applyNumberFormat="1" applyFont="1" applyFill="1" applyBorder="1" applyAlignment="1" applyProtection="1">
      <protection locked="0"/>
    </xf>
    <xf numFmtId="169" fontId="0" fillId="3" borderId="1" xfId="0" applyNumberFormat="1" applyFill="1" applyBorder="1" applyAlignment="1" applyProtection="1">
      <alignment horizontal="right"/>
      <protection locked="0"/>
    </xf>
    <xf numFmtId="169"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1" fillId="8" borderId="0" xfId="237" applyFont="1" applyFill="1" applyAlignment="1">
      <alignment wrapText="1"/>
    </xf>
    <xf numFmtId="0" fontId="24" fillId="7" borderId="0" xfId="237" applyFont="1" applyFill="1" applyAlignment="1">
      <alignment horizontal="center" vertical="center"/>
    </xf>
    <xf numFmtId="170" fontId="10" fillId="5" borderId="1" xfId="124" applyNumberFormat="1" applyFont="1" applyFill="1" applyBorder="1"/>
  </cellXfs>
  <cellStyles count="238">
    <cellStyle name="Comma" xfId="1" builtinId="3"/>
    <cellStyle name="Comma 2" xfId="6" xr:uid="{00000000-0005-0000-0000-000001000000}"/>
    <cellStyle name="Comma 2 2" xfId="121" xr:uid="{00000000-0005-0000-0000-000002000000}"/>
    <cellStyle name="Comma 2 3" xfId="14" xr:uid="{00000000-0005-0000-0000-000003000000}"/>
    <cellStyle name="Comma 2 4" xfId="128" xr:uid="{00000000-0005-0000-0000-000004000000}"/>
    <cellStyle name="Comma 3" xfId="12" xr:uid="{00000000-0005-0000-0000-000005000000}"/>
    <cellStyle name="Comma 3 2" xfId="126" xr:uid="{00000000-0005-0000-0000-000006000000}"/>
    <cellStyle name="Comma 4" xfId="116" xr:uid="{00000000-0005-0000-0000-000007000000}"/>
    <cellStyle name="Comma 5" xfId="114" xr:uid="{00000000-0005-0000-0000-000008000000}"/>
    <cellStyle name="Explanatory Text" xfId="3" builtinId="53" customBuiltin="1"/>
    <cellStyle name="Explanatory Text 2" xfId="8" xr:uid="{00000000-0005-0000-0000-00000A000000}"/>
    <cellStyle name="Explanatory Text 3" xfId="118" xr:uid="{00000000-0005-0000-0000-00000B000000}"/>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xr:uid="{00000000-0005-0000-0000-000041000000}"/>
    <cellStyle name="Followed Hyperlink 11" xfId="26" xr:uid="{00000000-0005-0000-0000-000042000000}"/>
    <cellStyle name="Followed Hyperlink 12" xfId="27" xr:uid="{00000000-0005-0000-0000-000043000000}"/>
    <cellStyle name="Followed Hyperlink 13" xfId="28" xr:uid="{00000000-0005-0000-0000-000044000000}"/>
    <cellStyle name="Followed Hyperlink 14" xfId="29" xr:uid="{00000000-0005-0000-0000-000045000000}"/>
    <cellStyle name="Followed Hyperlink 15" xfId="30" xr:uid="{00000000-0005-0000-0000-000046000000}"/>
    <cellStyle name="Followed Hyperlink 16" xfId="31" xr:uid="{00000000-0005-0000-0000-000047000000}"/>
    <cellStyle name="Followed Hyperlink 17" xfId="32" xr:uid="{00000000-0005-0000-0000-000048000000}"/>
    <cellStyle name="Followed Hyperlink 18" xfId="33" xr:uid="{00000000-0005-0000-0000-000049000000}"/>
    <cellStyle name="Followed Hyperlink 19" xfId="34" xr:uid="{00000000-0005-0000-0000-00004A000000}"/>
    <cellStyle name="Followed Hyperlink 2" xfId="17" xr:uid="{00000000-0005-0000-0000-00004B000000}"/>
    <cellStyle name="Followed Hyperlink 20" xfId="35" xr:uid="{00000000-0005-0000-0000-00004C000000}"/>
    <cellStyle name="Followed Hyperlink 21" xfId="36" xr:uid="{00000000-0005-0000-0000-00004D000000}"/>
    <cellStyle name="Followed Hyperlink 22" xfId="37" xr:uid="{00000000-0005-0000-0000-00004E000000}"/>
    <cellStyle name="Followed Hyperlink 23" xfId="38" xr:uid="{00000000-0005-0000-0000-00004F000000}"/>
    <cellStyle name="Followed Hyperlink 24" xfId="39" xr:uid="{00000000-0005-0000-0000-000050000000}"/>
    <cellStyle name="Followed Hyperlink 25" xfId="40" xr:uid="{00000000-0005-0000-0000-000051000000}"/>
    <cellStyle name="Followed Hyperlink 26" xfId="41" xr:uid="{00000000-0005-0000-0000-000052000000}"/>
    <cellStyle name="Followed Hyperlink 27" xfId="42" xr:uid="{00000000-0005-0000-0000-000053000000}"/>
    <cellStyle name="Followed Hyperlink 28" xfId="43" xr:uid="{00000000-0005-0000-0000-000054000000}"/>
    <cellStyle name="Followed Hyperlink 29" xfId="44" xr:uid="{00000000-0005-0000-0000-000055000000}"/>
    <cellStyle name="Followed Hyperlink 3" xfId="18" xr:uid="{00000000-0005-0000-0000-000056000000}"/>
    <cellStyle name="Followed Hyperlink 30" xfId="45" xr:uid="{00000000-0005-0000-0000-000057000000}"/>
    <cellStyle name="Followed Hyperlink 31" xfId="46" xr:uid="{00000000-0005-0000-0000-000058000000}"/>
    <cellStyle name="Followed Hyperlink 32" xfId="47" xr:uid="{00000000-0005-0000-0000-000059000000}"/>
    <cellStyle name="Followed Hyperlink 33" xfId="48" xr:uid="{00000000-0005-0000-0000-00005A000000}"/>
    <cellStyle name="Followed Hyperlink 34" xfId="49" xr:uid="{00000000-0005-0000-0000-00005B000000}"/>
    <cellStyle name="Followed Hyperlink 35" xfId="50" xr:uid="{00000000-0005-0000-0000-00005C000000}"/>
    <cellStyle name="Followed Hyperlink 36" xfId="51" xr:uid="{00000000-0005-0000-0000-00005D000000}"/>
    <cellStyle name="Followed Hyperlink 37" xfId="52" xr:uid="{00000000-0005-0000-0000-00005E000000}"/>
    <cellStyle name="Followed Hyperlink 38" xfId="53" xr:uid="{00000000-0005-0000-0000-00005F000000}"/>
    <cellStyle name="Followed Hyperlink 39" xfId="54" xr:uid="{00000000-0005-0000-0000-000060000000}"/>
    <cellStyle name="Followed Hyperlink 4" xfId="19" xr:uid="{00000000-0005-0000-0000-000061000000}"/>
    <cellStyle name="Followed Hyperlink 40" xfId="55" xr:uid="{00000000-0005-0000-0000-000062000000}"/>
    <cellStyle name="Followed Hyperlink 41" xfId="56" xr:uid="{00000000-0005-0000-0000-000063000000}"/>
    <cellStyle name="Followed Hyperlink 42" xfId="57" xr:uid="{00000000-0005-0000-0000-000064000000}"/>
    <cellStyle name="Followed Hyperlink 43" xfId="58" xr:uid="{00000000-0005-0000-0000-000065000000}"/>
    <cellStyle name="Followed Hyperlink 44" xfId="59" xr:uid="{00000000-0005-0000-0000-000066000000}"/>
    <cellStyle name="Followed Hyperlink 45" xfId="60" xr:uid="{00000000-0005-0000-0000-000067000000}"/>
    <cellStyle name="Followed Hyperlink 46" xfId="61" xr:uid="{00000000-0005-0000-0000-000068000000}"/>
    <cellStyle name="Followed Hyperlink 47" xfId="62" xr:uid="{00000000-0005-0000-0000-000069000000}"/>
    <cellStyle name="Followed Hyperlink 48" xfId="63" xr:uid="{00000000-0005-0000-0000-00006A000000}"/>
    <cellStyle name="Followed Hyperlink 49" xfId="64" xr:uid="{00000000-0005-0000-0000-00006B000000}"/>
    <cellStyle name="Followed Hyperlink 5" xfId="20" xr:uid="{00000000-0005-0000-0000-00006C000000}"/>
    <cellStyle name="Followed Hyperlink 50" xfId="65" xr:uid="{00000000-0005-0000-0000-00006D000000}"/>
    <cellStyle name="Followed Hyperlink 51" xfId="66" xr:uid="{00000000-0005-0000-0000-00006E000000}"/>
    <cellStyle name="Followed Hyperlink 52" xfId="67" xr:uid="{00000000-0005-0000-0000-00006F000000}"/>
    <cellStyle name="Followed Hyperlink 53" xfId="68" xr:uid="{00000000-0005-0000-0000-000070000000}"/>
    <cellStyle name="Followed Hyperlink 54" xfId="69" xr:uid="{00000000-0005-0000-0000-000071000000}"/>
    <cellStyle name="Followed Hyperlink 55" xfId="70" xr:uid="{00000000-0005-0000-0000-000072000000}"/>
    <cellStyle name="Followed Hyperlink 56" xfId="71" xr:uid="{00000000-0005-0000-0000-000073000000}"/>
    <cellStyle name="Followed Hyperlink 57" xfId="72" xr:uid="{00000000-0005-0000-0000-000074000000}"/>
    <cellStyle name="Followed Hyperlink 58" xfId="73" xr:uid="{00000000-0005-0000-0000-000075000000}"/>
    <cellStyle name="Followed Hyperlink 59" xfId="74" xr:uid="{00000000-0005-0000-0000-000076000000}"/>
    <cellStyle name="Followed Hyperlink 6" xfId="21" xr:uid="{00000000-0005-0000-0000-000077000000}"/>
    <cellStyle name="Followed Hyperlink 60" xfId="75" xr:uid="{00000000-0005-0000-0000-000078000000}"/>
    <cellStyle name="Followed Hyperlink 61" xfId="76" xr:uid="{00000000-0005-0000-0000-000079000000}"/>
    <cellStyle name="Followed Hyperlink 62" xfId="77" xr:uid="{00000000-0005-0000-0000-00007A000000}"/>
    <cellStyle name="Followed Hyperlink 63" xfId="78" xr:uid="{00000000-0005-0000-0000-00007B000000}"/>
    <cellStyle name="Followed Hyperlink 64" xfId="79" xr:uid="{00000000-0005-0000-0000-00007C000000}"/>
    <cellStyle name="Followed Hyperlink 65" xfId="80" xr:uid="{00000000-0005-0000-0000-00007D000000}"/>
    <cellStyle name="Followed Hyperlink 66" xfId="81" xr:uid="{00000000-0005-0000-0000-00007E000000}"/>
    <cellStyle name="Followed Hyperlink 67" xfId="82" xr:uid="{00000000-0005-0000-0000-00007F000000}"/>
    <cellStyle name="Followed Hyperlink 68" xfId="83" xr:uid="{00000000-0005-0000-0000-000080000000}"/>
    <cellStyle name="Followed Hyperlink 69" xfId="84" xr:uid="{00000000-0005-0000-0000-000081000000}"/>
    <cellStyle name="Followed Hyperlink 7" xfId="22" xr:uid="{00000000-0005-0000-0000-000082000000}"/>
    <cellStyle name="Followed Hyperlink 70" xfId="85" xr:uid="{00000000-0005-0000-0000-000083000000}"/>
    <cellStyle name="Followed Hyperlink 71" xfId="86" xr:uid="{00000000-0005-0000-0000-000084000000}"/>
    <cellStyle name="Followed Hyperlink 72" xfId="87" xr:uid="{00000000-0005-0000-0000-000085000000}"/>
    <cellStyle name="Followed Hyperlink 73" xfId="88" xr:uid="{00000000-0005-0000-0000-000086000000}"/>
    <cellStyle name="Followed Hyperlink 74" xfId="89" xr:uid="{00000000-0005-0000-0000-000087000000}"/>
    <cellStyle name="Followed Hyperlink 75" xfId="90" xr:uid="{00000000-0005-0000-0000-000088000000}"/>
    <cellStyle name="Followed Hyperlink 76" xfId="91" xr:uid="{00000000-0005-0000-0000-000089000000}"/>
    <cellStyle name="Followed Hyperlink 77" xfId="92" xr:uid="{00000000-0005-0000-0000-00008A000000}"/>
    <cellStyle name="Followed Hyperlink 78" xfId="93" xr:uid="{00000000-0005-0000-0000-00008B000000}"/>
    <cellStyle name="Followed Hyperlink 79" xfId="94" xr:uid="{00000000-0005-0000-0000-00008C000000}"/>
    <cellStyle name="Followed Hyperlink 8" xfId="23" xr:uid="{00000000-0005-0000-0000-00008D000000}"/>
    <cellStyle name="Followed Hyperlink 80" xfId="95" xr:uid="{00000000-0005-0000-0000-00008E000000}"/>
    <cellStyle name="Followed Hyperlink 81" xfId="96" xr:uid="{00000000-0005-0000-0000-00008F000000}"/>
    <cellStyle name="Followed Hyperlink 82" xfId="97" xr:uid="{00000000-0005-0000-0000-000090000000}"/>
    <cellStyle name="Followed Hyperlink 83" xfId="98" xr:uid="{00000000-0005-0000-0000-000091000000}"/>
    <cellStyle name="Followed Hyperlink 84" xfId="99" xr:uid="{00000000-0005-0000-0000-000092000000}"/>
    <cellStyle name="Followed Hyperlink 85" xfId="100" xr:uid="{00000000-0005-0000-0000-000093000000}"/>
    <cellStyle name="Followed Hyperlink 86" xfId="101" xr:uid="{00000000-0005-0000-0000-000094000000}"/>
    <cellStyle name="Followed Hyperlink 87" xfId="102" xr:uid="{00000000-0005-0000-0000-000095000000}"/>
    <cellStyle name="Followed Hyperlink 88" xfId="103" xr:uid="{00000000-0005-0000-0000-000096000000}"/>
    <cellStyle name="Followed Hyperlink 89" xfId="104" xr:uid="{00000000-0005-0000-0000-000097000000}"/>
    <cellStyle name="Followed Hyperlink 9" xfId="24" xr:uid="{00000000-0005-0000-0000-000098000000}"/>
    <cellStyle name="Followed Hyperlink 90" xfId="105" xr:uid="{00000000-0005-0000-0000-000099000000}"/>
    <cellStyle name="Followed Hyperlink 91" xfId="106" xr:uid="{00000000-0005-0000-0000-00009A000000}"/>
    <cellStyle name="Followed Hyperlink 92" xfId="107" xr:uid="{00000000-0005-0000-0000-00009B000000}"/>
    <cellStyle name="Followed Hyperlink 93" xfId="108" xr:uid="{00000000-0005-0000-0000-00009C000000}"/>
    <cellStyle name="Followed Hyperlink 94" xfId="109" xr:uid="{00000000-0005-0000-0000-00009D000000}"/>
    <cellStyle name="Followed Hyperlink 95" xfId="110" xr:uid="{00000000-0005-0000-0000-00009E000000}"/>
    <cellStyle name="Followed Hyperlink 96" xfId="111" xr:uid="{00000000-0005-0000-0000-00009F000000}"/>
    <cellStyle name="Followed Hyperlink 97" xfId="112" xr:uid="{00000000-0005-0000-0000-0000A0000000}"/>
    <cellStyle name="Followed Hyperlink 98" xfId="113" xr:uid="{00000000-0005-0000-0000-0000A1000000}"/>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xr:uid="{00000000-0005-0000-0000-0000D8000000}"/>
    <cellStyle name="Normal 11" xfId="237" xr:uid="{00000000-0005-0000-0000-0000D9000000}"/>
    <cellStyle name="Normal 2" xfId="4" xr:uid="{00000000-0005-0000-0000-0000DA000000}"/>
    <cellStyle name="Normal 2 2" xfId="119" xr:uid="{00000000-0005-0000-0000-0000DB000000}"/>
    <cellStyle name="Normal 2 3" xfId="15" xr:uid="{00000000-0005-0000-0000-0000DC000000}"/>
    <cellStyle name="Normal 3" xfId="5" xr:uid="{00000000-0005-0000-0000-0000DD000000}"/>
    <cellStyle name="Normal 3 2" xfId="120" xr:uid="{00000000-0005-0000-0000-0000DE000000}"/>
    <cellStyle name="Normal 3 3" xfId="16" xr:uid="{00000000-0005-0000-0000-0000DF000000}"/>
    <cellStyle name="Normal 4" xfId="11" xr:uid="{00000000-0005-0000-0000-0000E0000000}"/>
    <cellStyle name="Normal 4 2" xfId="125" xr:uid="{00000000-0005-0000-0000-0000E1000000}"/>
    <cellStyle name="Normal 5" xfId="10" xr:uid="{00000000-0005-0000-0000-0000E2000000}"/>
    <cellStyle name="Normal 5 2" xfId="124" xr:uid="{00000000-0005-0000-0000-0000E3000000}"/>
    <cellStyle name="Normal 6" xfId="115" xr:uid="{00000000-0005-0000-0000-0000E4000000}"/>
    <cellStyle name="Normal 7" xfId="9" xr:uid="{00000000-0005-0000-0000-0000E5000000}"/>
    <cellStyle name="Normal 8" xfId="123" xr:uid="{00000000-0005-0000-0000-0000E6000000}"/>
    <cellStyle name="Normal 9" xfId="219" xr:uid="{00000000-0005-0000-0000-0000E7000000}"/>
    <cellStyle name="Percent" xfId="2" builtinId="5"/>
    <cellStyle name="Percent 2" xfId="7" xr:uid="{00000000-0005-0000-0000-0000E9000000}"/>
    <cellStyle name="Percent 2 2" xfId="122" xr:uid="{00000000-0005-0000-0000-0000EA000000}"/>
    <cellStyle name="Percent 2 3" xfId="13" xr:uid="{00000000-0005-0000-0000-0000EB000000}"/>
    <cellStyle name="Percent 2 4" xfId="127" xr:uid="{00000000-0005-0000-0000-0000EC000000}"/>
    <cellStyle name="Percent 3" xfId="117" xr:uid="{00000000-0005-0000-0000-0000ED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a:extLst>
            <a:ext uri="{FF2B5EF4-FFF2-40B4-BE49-F238E27FC236}">
              <a16:creationId xmlns:a16="http://schemas.microsoft.com/office/drawing/2014/main" id="{00000000-0008-0000-08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a:extLst>
            <a:ext uri="{FF2B5EF4-FFF2-40B4-BE49-F238E27FC236}">
              <a16:creationId xmlns:a16="http://schemas.microsoft.com/office/drawing/2014/main" id="{00000000-0008-0000-08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a:extLst>
            <a:ext uri="{FF2B5EF4-FFF2-40B4-BE49-F238E27FC236}">
              <a16:creationId xmlns:a16="http://schemas.microsoft.com/office/drawing/2014/main" id="{00000000-0008-0000-08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1"/>
  <sheetViews>
    <sheetView workbookViewId="0">
      <selection activeCell="E24" sqref="E24"/>
    </sheetView>
  </sheetViews>
  <sheetFormatPr defaultColWidth="8.85546875" defaultRowHeight="15" x14ac:dyDescent="0.25"/>
  <cols>
    <col min="1" max="1" width="135.5703125" customWidth="1"/>
  </cols>
  <sheetData>
    <row r="1" spans="1:1" ht="15" customHeight="1" x14ac:dyDescent="0.25">
      <c r="A1" s="84" t="s">
        <v>126</v>
      </c>
    </row>
    <row r="2" spans="1:1" ht="15" customHeight="1" x14ac:dyDescent="0.25">
      <c r="A2" s="84"/>
    </row>
    <row r="3" spans="1:1" ht="15" customHeight="1" x14ac:dyDescent="0.25">
      <c r="A3" s="84"/>
    </row>
    <row r="4" spans="1:1" x14ac:dyDescent="0.25">
      <c r="A4" s="77"/>
    </row>
    <row r="5" spans="1:1" ht="30" x14ac:dyDescent="0.25">
      <c r="A5" s="77" t="s">
        <v>127</v>
      </c>
    </row>
    <row r="6" spans="1:1" x14ac:dyDescent="0.25">
      <c r="A6" s="77"/>
    </row>
    <row r="7" spans="1:1" x14ac:dyDescent="0.25">
      <c r="A7" s="77" t="s">
        <v>128</v>
      </c>
    </row>
    <row r="8" spans="1:1" x14ac:dyDescent="0.25">
      <c r="A8" s="77"/>
    </row>
    <row r="9" spans="1:1" x14ac:dyDescent="0.25">
      <c r="A9" s="83" t="s">
        <v>141</v>
      </c>
    </row>
    <row r="10" spans="1:1" x14ac:dyDescent="0.25">
      <c r="A10" s="77"/>
    </row>
    <row r="11" spans="1:1" x14ac:dyDescent="0.25">
      <c r="A11" s="77" t="s">
        <v>131</v>
      </c>
    </row>
    <row r="12" spans="1:1" x14ac:dyDescent="0.25">
      <c r="A12" s="77"/>
    </row>
    <row r="13" spans="1:1" ht="45" x14ac:dyDescent="0.25">
      <c r="A13" s="77" t="s">
        <v>129</v>
      </c>
    </row>
    <row r="14" spans="1:1" s="44" customFormat="1" x14ac:dyDescent="0.25">
      <c r="A14" s="78"/>
    </row>
    <row r="15" spans="1:1" s="44" customFormat="1" x14ac:dyDescent="0.25">
      <c r="A15" s="78" t="s">
        <v>130</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H70"/>
  <sheetViews>
    <sheetView topLeftCell="A7" workbookViewId="0">
      <selection activeCell="C39" sqref="C39"/>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98"/>
  <sheetViews>
    <sheetView tabSelected="1" topLeftCell="A62" workbookViewId="0">
      <selection activeCell="K81" sqref="K81"/>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125</v>
      </c>
      <c r="C41" s="61">
        <v>1</v>
      </c>
      <c r="D41" s="61">
        <v>0.5</v>
      </c>
      <c r="E41" s="61">
        <v>1.5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6" s="56" customFormat="1" ht="13.5" customHeight="1" x14ac:dyDescent="0.25">
      <c r="A49" s="51"/>
      <c r="B49" s="2" t="s">
        <v>84</v>
      </c>
      <c r="C49" s="58">
        <v>0.1</v>
      </c>
      <c r="D49" s="58">
        <v>2.1999999999999999E-2</v>
      </c>
      <c r="E49" s="58">
        <v>0.87</v>
      </c>
    </row>
    <row r="50" spans="1:6" s="56" customFormat="1" ht="13.5" customHeight="1" x14ac:dyDescent="0.25">
      <c r="A50" s="51"/>
      <c r="B50" s="2" t="s">
        <v>88</v>
      </c>
      <c r="C50" s="58">
        <v>5.2999999999999999E-2</v>
      </c>
      <c r="D50" s="58">
        <v>8.0000000000000002E-3</v>
      </c>
      <c r="E50" s="58">
        <v>0.82699999999999996</v>
      </c>
    </row>
    <row r="51" spans="1:6" s="56" customFormat="1" x14ac:dyDescent="0.25">
      <c r="A51" s="51"/>
      <c r="B51" s="2" t="s">
        <v>85</v>
      </c>
      <c r="C51" s="58">
        <v>0.16200000000000001</v>
      </c>
      <c r="D51" s="58">
        <v>0.05</v>
      </c>
      <c r="E51" s="58">
        <v>0.86899999999999999</v>
      </c>
    </row>
    <row r="52" spans="1:6" s="56" customFormat="1" ht="13.5" customHeight="1" x14ac:dyDescent="0.25">
      <c r="A52" s="51"/>
      <c r="B52" s="2" t="s">
        <v>89</v>
      </c>
      <c r="C52" s="58">
        <v>0.11700000000000001</v>
      </c>
      <c r="D52" s="58">
        <v>3.2000000000000001E-2</v>
      </c>
      <c r="E52" s="58">
        <v>0.68600000000000005</v>
      </c>
    </row>
    <row r="53" spans="1:6" s="56" customFormat="1" ht="13.5" customHeight="1" x14ac:dyDescent="0.25">
      <c r="A53" s="51"/>
      <c r="B53" s="2" t="s">
        <v>86</v>
      </c>
      <c r="C53" s="58">
        <v>0.09</v>
      </c>
      <c r="D53" s="58">
        <v>1.9E-2</v>
      </c>
      <c r="E53" s="58">
        <v>0.72299999999999998</v>
      </c>
    </row>
    <row r="54" spans="1:6" s="56" customFormat="1" ht="13.5" customHeight="1" x14ac:dyDescent="0.25">
      <c r="A54" s="51"/>
      <c r="B54" s="2" t="s">
        <v>90</v>
      </c>
      <c r="C54" s="58">
        <v>0.111</v>
      </c>
      <c r="D54" s="58">
        <v>4.7E-2</v>
      </c>
      <c r="E54" s="58">
        <v>0.56299999999999994</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91</v>
      </c>
    </row>
    <row r="59" spans="1:6" ht="13.5" customHeight="1" x14ac:dyDescent="0.25">
      <c r="C59" s="5" t="s">
        <v>25</v>
      </c>
      <c r="D59" s="5" t="s">
        <v>26</v>
      </c>
      <c r="E59" s="5" t="s">
        <v>23</v>
      </c>
    </row>
    <row r="60" spans="1:6" ht="13.5" customHeight="1" x14ac:dyDescent="0.25">
      <c r="B60" s="2" t="s">
        <v>77</v>
      </c>
      <c r="C60" s="58">
        <v>3.5999999999999999E-3</v>
      </c>
      <c r="D60" s="58">
        <v>2.8999999999999998E-3</v>
      </c>
      <c r="E60" s="58">
        <v>4.4000000000000003E-3</v>
      </c>
    </row>
    <row r="61" spans="1:6" ht="13.5" customHeight="1" x14ac:dyDescent="0.25">
      <c r="B61" s="2" t="s">
        <v>78</v>
      </c>
      <c r="C61" s="58">
        <v>3.5999999999999999E-3</v>
      </c>
      <c r="D61" s="58">
        <v>2.8999999999999998E-3</v>
      </c>
      <c r="E61" s="58">
        <v>4.4000000000000003E-3</v>
      </c>
    </row>
    <row r="62" spans="1:6" ht="13.5" customHeight="1" x14ac:dyDescent="0.25">
      <c r="B62" s="2" t="s">
        <v>92</v>
      </c>
      <c r="C62" s="58">
        <v>5.7999999999999996E-3</v>
      </c>
      <c r="D62" s="58">
        <v>4.7999999999999996E-3</v>
      </c>
      <c r="E62" s="58">
        <v>7.1000000000000004E-3</v>
      </c>
    </row>
    <row r="63" spans="1:6" ht="13.5" customHeight="1" x14ac:dyDescent="0.25">
      <c r="B63" s="2" t="s">
        <v>80</v>
      </c>
      <c r="C63" s="58">
        <v>8.8000000000000005E-3</v>
      </c>
      <c r="D63" s="58">
        <v>7.4999999999999997E-3</v>
      </c>
      <c r="E63" s="58">
        <v>1.01E-2</v>
      </c>
    </row>
    <row r="64" spans="1:6" ht="15" customHeight="1" x14ac:dyDescent="0.25">
      <c r="B64" s="2" t="s">
        <v>81</v>
      </c>
      <c r="C64" s="58">
        <v>5.8999999999999997E-2</v>
      </c>
      <c r="D64" s="58">
        <v>5.3999999999999999E-2</v>
      </c>
      <c r="E64" s="58">
        <v>7.9000000000000001E-2</v>
      </c>
      <c r="F64" s="59"/>
    </row>
    <row r="65" spans="1:9" x14ac:dyDescent="0.25">
      <c r="B65" s="2" t="s">
        <v>82</v>
      </c>
      <c r="C65" s="58">
        <v>0.32300000000000001</v>
      </c>
      <c r="D65" s="58">
        <v>0.29599999999999999</v>
      </c>
      <c r="E65" s="58">
        <v>0.432</v>
      </c>
      <c r="F65" s="59"/>
    </row>
    <row r="66" spans="1:9" x14ac:dyDescent="0.25">
      <c r="B66" s="2" t="s">
        <v>113</v>
      </c>
      <c r="C66" s="58">
        <v>0.23</v>
      </c>
      <c r="D66" s="58">
        <v>0.15</v>
      </c>
      <c r="E66" s="58">
        <v>0.3</v>
      </c>
      <c r="F66" s="59"/>
    </row>
    <row r="67" spans="1:9" x14ac:dyDescent="0.25">
      <c r="B67" s="2" t="s">
        <v>114</v>
      </c>
      <c r="C67" s="58">
        <v>0.48780000000000001</v>
      </c>
      <c r="D67" s="58">
        <v>0.28349999999999997</v>
      </c>
      <c r="E67" s="58">
        <v>0.8417</v>
      </c>
      <c r="F67" s="59"/>
    </row>
    <row r="68" spans="1:9" x14ac:dyDescent="0.25">
      <c r="B68" s="2" t="s">
        <v>93</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94</v>
      </c>
      <c r="F72" s="59"/>
      <c r="G72" s="59"/>
      <c r="H72" s="59"/>
      <c r="I72" s="59"/>
    </row>
    <row r="73" spans="1:9" x14ac:dyDescent="0.25">
      <c r="C73" s="5" t="s">
        <v>25</v>
      </c>
      <c r="D73" s="5" t="s">
        <v>26</v>
      </c>
      <c r="E73" s="5" t="s">
        <v>23</v>
      </c>
      <c r="F73" s="59"/>
      <c r="G73" s="59"/>
      <c r="H73" s="59"/>
      <c r="I73" s="59"/>
    </row>
    <row r="74" spans="1:9" x14ac:dyDescent="0.25">
      <c r="B74" s="2" t="s">
        <v>95</v>
      </c>
      <c r="C74" s="63">
        <v>0.95</v>
      </c>
      <c r="D74" s="63">
        <v>0.8</v>
      </c>
      <c r="E74" s="63">
        <v>0.98</v>
      </c>
      <c r="F74" s="59"/>
      <c r="G74" s="64"/>
      <c r="H74" s="64"/>
      <c r="I74" s="64"/>
    </row>
    <row r="75" spans="1:9" x14ac:dyDescent="0.25">
      <c r="B75" s="2" t="s">
        <v>96</v>
      </c>
      <c r="C75" s="63">
        <v>0.57999999999999996</v>
      </c>
      <c r="D75" s="63">
        <v>0.47</v>
      </c>
      <c r="E75" s="63">
        <v>0.67</v>
      </c>
      <c r="F75" s="59"/>
      <c r="G75" s="64"/>
      <c r="H75" s="64"/>
      <c r="I75" s="64"/>
    </row>
    <row r="76" spans="1:9" x14ac:dyDescent="0.25">
      <c r="B76" s="2" t="s">
        <v>97</v>
      </c>
      <c r="C76" s="63">
        <v>0</v>
      </c>
      <c r="D76" s="63">
        <v>0</v>
      </c>
      <c r="E76" s="63">
        <v>0.68</v>
      </c>
      <c r="F76" s="59"/>
    </row>
    <row r="77" spans="1:9" x14ac:dyDescent="0.25">
      <c r="B77" s="2" t="s">
        <v>98</v>
      </c>
      <c r="C77" s="63">
        <v>2.65</v>
      </c>
      <c r="D77" s="63">
        <v>1.35</v>
      </c>
      <c r="E77" s="63">
        <v>5.19</v>
      </c>
      <c r="F77" s="59"/>
      <c r="G77" s="64"/>
      <c r="H77" s="64"/>
      <c r="I77" s="64"/>
    </row>
    <row r="78" spans="1:9" x14ac:dyDescent="0.25">
      <c r="B78" s="2" t="s">
        <v>99</v>
      </c>
      <c r="C78" s="63">
        <v>0.54</v>
      </c>
      <c r="D78" s="63">
        <v>0.33</v>
      </c>
      <c r="E78" s="63">
        <v>0.68</v>
      </c>
      <c r="F78" s="59"/>
      <c r="G78" s="64"/>
      <c r="H78" s="64"/>
      <c r="I78" s="64"/>
    </row>
    <row r="79" spans="1:9" x14ac:dyDescent="0.25">
      <c r="B79" s="2" t="s">
        <v>100</v>
      </c>
      <c r="C79" s="63">
        <v>0.9</v>
      </c>
      <c r="D79" s="63">
        <v>0.82</v>
      </c>
      <c r="E79" s="63">
        <v>0.93</v>
      </c>
      <c r="F79" s="59"/>
      <c r="G79" s="64"/>
      <c r="H79" s="64"/>
      <c r="I79" s="64"/>
    </row>
    <row r="80" spans="1:9" x14ac:dyDescent="0.25">
      <c r="B80" s="2" t="s">
        <v>139</v>
      </c>
      <c r="C80" s="63">
        <v>0.95</v>
      </c>
      <c r="D80" s="63">
        <v>0.92</v>
      </c>
      <c r="E80" s="63">
        <v>0.97</v>
      </c>
      <c r="F80" s="59"/>
      <c r="G80" s="64"/>
      <c r="H80" s="64"/>
      <c r="I80" s="64"/>
    </row>
    <row r="81" spans="1:9" x14ac:dyDescent="0.25">
      <c r="B81" s="2" t="s">
        <v>140</v>
      </c>
      <c r="C81" s="63">
        <v>0.73</v>
      </c>
      <c r="D81" s="63">
        <v>0.65</v>
      </c>
      <c r="E81" s="63">
        <v>0.8</v>
      </c>
      <c r="F81" s="59"/>
      <c r="G81" s="64"/>
      <c r="H81" s="64"/>
      <c r="I81" s="64"/>
    </row>
    <row r="82" spans="1:9" x14ac:dyDescent="0.25">
      <c r="B82" s="2" t="s">
        <v>101</v>
      </c>
      <c r="C82" s="63">
        <v>0.5</v>
      </c>
      <c r="D82" s="63">
        <v>0.3</v>
      </c>
      <c r="E82" s="63">
        <v>0.8</v>
      </c>
      <c r="F82" s="59"/>
      <c r="G82" s="64"/>
      <c r="H82" s="64"/>
      <c r="I82" s="64"/>
    </row>
    <row r="83" spans="1:9" x14ac:dyDescent="0.25">
      <c r="B83" s="2" t="s">
        <v>102</v>
      </c>
      <c r="C83" s="63">
        <v>1</v>
      </c>
      <c r="D83" s="63">
        <v>0.92</v>
      </c>
      <c r="E83" s="63">
        <v>1</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103</v>
      </c>
      <c r="B87" s="45"/>
      <c r="C87" s="45"/>
      <c r="D87" s="45"/>
      <c r="E87" s="45"/>
      <c r="F87" s="45"/>
      <c r="G87" s="45"/>
      <c r="H87" s="45"/>
    </row>
    <row r="88" spans="1:9" x14ac:dyDescent="0.25">
      <c r="A88" s="45"/>
      <c r="B88" s="45"/>
      <c r="C88" s="49" t="s">
        <v>25</v>
      </c>
      <c r="D88" s="49" t="s">
        <v>26</v>
      </c>
      <c r="E88" s="49" t="s">
        <v>23</v>
      </c>
      <c r="F88" s="45"/>
      <c r="G88" s="45"/>
      <c r="H88" s="45"/>
    </row>
    <row r="89" spans="1:9" x14ac:dyDescent="0.25">
      <c r="A89" s="45"/>
      <c r="B89" s="50" t="s">
        <v>104</v>
      </c>
      <c r="C89" s="85">
        <v>0.18099999999999999</v>
      </c>
      <c r="D89" s="85">
        <v>0.121</v>
      </c>
      <c r="E89" s="85">
        <v>0.249</v>
      </c>
      <c r="F89" s="45"/>
      <c r="G89" s="45"/>
      <c r="H89" s="45"/>
    </row>
    <row r="90" spans="1:9" x14ac:dyDescent="0.25">
      <c r="A90" s="45"/>
      <c r="B90" s="50" t="s">
        <v>105</v>
      </c>
      <c r="C90" s="85">
        <v>0.01</v>
      </c>
      <c r="D90" s="85">
        <v>7.0000000000000001E-3</v>
      </c>
      <c r="E90" s="85">
        <v>1.4E-2</v>
      </c>
      <c r="F90" s="45"/>
      <c r="G90" s="45"/>
      <c r="H90" s="45"/>
    </row>
    <row r="91" spans="1:9" x14ac:dyDescent="0.25">
      <c r="A91" s="45"/>
      <c r="B91" s="50" t="s">
        <v>106</v>
      </c>
      <c r="C91" s="85">
        <v>2.5000000000000001E-2</v>
      </c>
      <c r="D91" s="85">
        <v>1.7000000000000001E-2</v>
      </c>
      <c r="E91" s="85">
        <v>3.5000000000000003E-2</v>
      </c>
      <c r="F91" s="45"/>
      <c r="G91" s="45"/>
      <c r="H91" s="45"/>
    </row>
    <row r="92" spans="1:9" x14ac:dyDescent="0.25">
      <c r="A92" s="45"/>
      <c r="B92" s="50" t="s">
        <v>107</v>
      </c>
      <c r="C92" s="85">
        <v>8.1000000000000003E-2</v>
      </c>
      <c r="D92" s="85">
        <v>5.5E-2</v>
      </c>
      <c r="E92" s="85">
        <v>0.107</v>
      </c>
      <c r="F92" s="45"/>
      <c r="G92" s="45"/>
      <c r="H92" s="45"/>
    </row>
    <row r="93" spans="1:9" x14ac:dyDescent="0.25">
      <c r="A93" s="45"/>
      <c r="B93" s="50" t="s">
        <v>108</v>
      </c>
      <c r="C93" s="85">
        <v>0.28899999999999998</v>
      </c>
      <c r="D93" s="85">
        <v>0.128</v>
      </c>
      <c r="E93" s="85">
        <v>0.499</v>
      </c>
      <c r="F93" s="45"/>
      <c r="G93" s="45"/>
      <c r="H93" s="45"/>
    </row>
    <row r="94" spans="1:9" x14ac:dyDescent="0.25">
      <c r="A94" s="45"/>
      <c r="B94" s="50" t="s">
        <v>109</v>
      </c>
      <c r="C94" s="85">
        <v>0.58199999999999996</v>
      </c>
      <c r="D94" s="85">
        <v>0.40600000000000003</v>
      </c>
      <c r="E94" s="85">
        <v>0.74299999999999999</v>
      </c>
      <c r="F94" s="45"/>
      <c r="G94" s="45"/>
      <c r="H94" s="45"/>
    </row>
    <row r="95" spans="1:9" x14ac:dyDescent="0.25">
      <c r="A95" s="45"/>
      <c r="B95" s="50" t="s">
        <v>110</v>
      </c>
      <c r="C95" s="85">
        <v>7.8E-2</v>
      </c>
      <c r="D95" s="85">
        <v>5.1999999999999998E-2</v>
      </c>
      <c r="E95" s="85">
        <v>0.111</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132</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1"/>
  <sheetViews>
    <sheetView workbookViewId="0">
      <selection activeCell="K20" sqref="K20"/>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135</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s="44" customFormat="1" x14ac:dyDescent="0.25">
      <c r="A35" s="1" t="s">
        <v>136</v>
      </c>
    </row>
    <row r="36" spans="1:25" s="44" customFormat="1"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s="44" customFormat="1" x14ac:dyDescent="0.25">
      <c r="B37" s="5" t="str">
        <f>Populations!$C$3</f>
        <v>FSW</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38" spans="1:25" s="44" customFormat="1" x14ac:dyDescent="0.25">
      <c r="B38" s="5" t="str">
        <f>Populations!$C$4</f>
        <v>Clients</v>
      </c>
      <c r="C38" s="19"/>
      <c r="D38" s="19"/>
      <c r="E38" s="19"/>
      <c r="F38" s="19"/>
      <c r="G38" s="19"/>
      <c r="H38" s="19"/>
      <c r="I38" s="19"/>
      <c r="J38" s="19"/>
      <c r="K38" s="19"/>
      <c r="L38" s="19"/>
      <c r="M38" s="19"/>
      <c r="N38" s="19"/>
      <c r="O38" s="19"/>
      <c r="P38" s="19"/>
      <c r="Q38" s="19"/>
      <c r="R38" s="19"/>
      <c r="S38" s="19"/>
      <c r="T38" s="19"/>
      <c r="U38" s="19"/>
      <c r="V38" s="19"/>
      <c r="W38" s="19"/>
      <c r="X38" s="9" t="s">
        <v>24</v>
      </c>
      <c r="Y38" s="19">
        <v>0</v>
      </c>
    </row>
    <row r="39" spans="1:25" s="44" customFormat="1" x14ac:dyDescent="0.25">
      <c r="B39" s="5" t="str">
        <f>Populations!$C$5</f>
        <v>MSM</v>
      </c>
      <c r="C39" s="19"/>
      <c r="D39" s="19"/>
      <c r="E39" s="19"/>
      <c r="F39" s="19"/>
      <c r="G39" s="19"/>
      <c r="H39" s="19"/>
      <c r="I39" s="19"/>
      <c r="J39" s="19"/>
      <c r="K39" s="19"/>
      <c r="L39" s="19"/>
      <c r="M39" s="19"/>
      <c r="N39" s="19"/>
      <c r="O39" s="19"/>
      <c r="P39" s="19"/>
      <c r="Q39" s="19"/>
      <c r="R39" s="19"/>
      <c r="S39" s="19"/>
      <c r="T39" s="19"/>
      <c r="U39" s="19"/>
      <c r="V39" s="19"/>
      <c r="W39" s="19"/>
      <c r="X39" s="9" t="s">
        <v>24</v>
      </c>
      <c r="Y39" s="19">
        <v>0</v>
      </c>
    </row>
    <row r="40" spans="1:25" s="44" customFormat="1" x14ac:dyDescent="0.25">
      <c r="B40" s="5" t="s">
        <v>15</v>
      </c>
      <c r="C40" s="19"/>
      <c r="D40" s="19"/>
      <c r="E40" s="19"/>
      <c r="F40" s="19"/>
      <c r="G40" s="19"/>
      <c r="H40" s="19"/>
      <c r="I40" s="19"/>
      <c r="J40" s="19"/>
      <c r="K40" s="19"/>
      <c r="L40" s="19"/>
      <c r="M40" s="19"/>
      <c r="N40" s="19"/>
      <c r="O40" s="19"/>
      <c r="P40" s="19"/>
      <c r="Q40" s="19"/>
      <c r="R40" s="19"/>
      <c r="S40" s="19"/>
      <c r="T40" s="19"/>
      <c r="U40" s="19"/>
      <c r="V40" s="19"/>
      <c r="W40" s="19"/>
      <c r="X40" s="9" t="s">
        <v>24</v>
      </c>
      <c r="Y40" s="19">
        <v>0</v>
      </c>
    </row>
    <row r="41" spans="1:25" s="44" customFormat="1" x14ac:dyDescent="0.25">
      <c r="B41" s="5" t="str">
        <f>Populations!$C$7</f>
        <v>M 15+</v>
      </c>
      <c r="C41" s="19"/>
      <c r="D41" s="19"/>
      <c r="E41" s="19"/>
      <c r="F41" s="19"/>
      <c r="G41" s="19"/>
      <c r="H41" s="19"/>
      <c r="I41" s="19"/>
      <c r="J41" s="19"/>
      <c r="K41" s="19"/>
      <c r="L41" s="19"/>
      <c r="M41" s="19"/>
      <c r="N41" s="19"/>
      <c r="O41" s="19"/>
      <c r="P41" s="19"/>
      <c r="Q41" s="19"/>
      <c r="R41" s="19"/>
      <c r="S41" s="19"/>
      <c r="T41" s="19"/>
      <c r="U41" s="19"/>
      <c r="V41" s="19"/>
      <c r="W41" s="19"/>
      <c r="X41" s="9" t="s">
        <v>24</v>
      </c>
      <c r="Y41" s="19">
        <v>0</v>
      </c>
    </row>
    <row r="42" spans="1:25" s="44" customFormat="1" x14ac:dyDescent="0.25">
      <c r="B42" s="5" t="str">
        <f>Populations!$C$8</f>
        <v>F 15+</v>
      </c>
      <c r="C42" s="19"/>
      <c r="D42" s="19"/>
      <c r="E42" s="19"/>
      <c r="F42" s="19"/>
      <c r="G42" s="19"/>
      <c r="H42" s="19"/>
      <c r="I42" s="19"/>
      <c r="J42" s="19"/>
      <c r="K42" s="19"/>
      <c r="L42" s="19"/>
      <c r="M42" s="19"/>
      <c r="N42" s="19"/>
      <c r="O42" s="19"/>
      <c r="P42" s="19"/>
      <c r="Q42" s="19"/>
      <c r="R42" s="19"/>
      <c r="S42" s="19"/>
      <c r="T42" s="19"/>
      <c r="U42" s="19"/>
      <c r="V42" s="19"/>
      <c r="W42" s="19"/>
      <c r="X42" s="9" t="s">
        <v>24</v>
      </c>
      <c r="Y42" s="19">
        <v>0</v>
      </c>
    </row>
    <row r="43" spans="1:25" s="44" customFormat="1" x14ac:dyDescent="0.25"/>
    <row r="44" spans="1:25" s="44" customFormat="1" x14ac:dyDescent="0.25"/>
    <row r="45" spans="1:25" s="44" customFormat="1" x14ac:dyDescent="0.25"/>
    <row r="46" spans="1:25" x14ac:dyDescent="0.25">
      <c r="A46" s="1" t="s">
        <v>39</v>
      </c>
    </row>
    <row r="47" spans="1:25" x14ac:dyDescent="0.25">
      <c r="C47" s="5">
        <v>2000</v>
      </c>
      <c r="D47" s="5">
        <v>2001</v>
      </c>
      <c r="E47" s="5">
        <v>2002</v>
      </c>
      <c r="F47" s="5">
        <v>2003</v>
      </c>
      <c r="G47" s="5">
        <v>2004</v>
      </c>
      <c r="H47" s="5">
        <v>2005</v>
      </c>
      <c r="I47" s="5">
        <v>2006</v>
      </c>
      <c r="J47" s="5">
        <v>2007</v>
      </c>
      <c r="K47" s="5">
        <v>2008</v>
      </c>
      <c r="L47" s="5">
        <v>2009</v>
      </c>
      <c r="M47" s="5">
        <v>2010</v>
      </c>
      <c r="N47" s="5">
        <v>2011</v>
      </c>
      <c r="O47" s="5">
        <v>2012</v>
      </c>
      <c r="P47" s="5">
        <v>2013</v>
      </c>
      <c r="Q47" s="5">
        <v>2014</v>
      </c>
      <c r="R47" s="5">
        <v>2015</v>
      </c>
      <c r="S47" s="5">
        <v>2016</v>
      </c>
      <c r="T47" s="5">
        <v>2017</v>
      </c>
      <c r="U47" s="5">
        <v>2018</v>
      </c>
      <c r="V47" s="5">
        <v>2019</v>
      </c>
      <c r="W47" s="5">
        <v>2020</v>
      </c>
      <c r="Y47" s="5" t="s">
        <v>22</v>
      </c>
    </row>
    <row r="48" spans="1:25" x14ac:dyDescent="0.25">
      <c r="B48" s="5" t="s">
        <v>38</v>
      </c>
      <c r="C48" s="22"/>
      <c r="D48" s="22"/>
      <c r="E48" s="22"/>
      <c r="F48" s="22"/>
      <c r="G48" s="22"/>
      <c r="H48" s="22"/>
      <c r="I48" s="22"/>
      <c r="J48" s="22"/>
      <c r="K48" s="22"/>
      <c r="L48" s="22"/>
      <c r="M48" s="22"/>
      <c r="N48" s="6">
        <v>500</v>
      </c>
      <c r="O48" s="6"/>
      <c r="P48" s="6">
        <v>612</v>
      </c>
      <c r="Q48" s="22"/>
      <c r="R48" s="22">
        <v>702</v>
      </c>
      <c r="S48" s="22"/>
      <c r="T48" s="22"/>
      <c r="U48" s="22"/>
      <c r="V48" s="22"/>
      <c r="W48" s="22"/>
      <c r="X48" s="9" t="s">
        <v>24</v>
      </c>
      <c r="Y48" s="6"/>
    </row>
    <row r="52" spans="1:25" x14ac:dyDescent="0.25">
      <c r="A52" s="1" t="s">
        <v>40</v>
      </c>
    </row>
    <row r="53" spans="1:25" x14ac:dyDescent="0.25">
      <c r="C53" s="5">
        <v>2000</v>
      </c>
      <c r="D53" s="5">
        <v>2001</v>
      </c>
      <c r="E53" s="5">
        <v>2002</v>
      </c>
      <c r="F53" s="5">
        <v>2003</v>
      </c>
      <c r="G53" s="5">
        <v>2004</v>
      </c>
      <c r="H53" s="5">
        <v>2005</v>
      </c>
      <c r="I53" s="5">
        <v>2006</v>
      </c>
      <c r="J53" s="5">
        <v>2007</v>
      </c>
      <c r="K53" s="5">
        <v>2008</v>
      </c>
      <c r="L53" s="5">
        <v>2009</v>
      </c>
      <c r="M53" s="5">
        <v>2010</v>
      </c>
      <c r="N53" s="5">
        <v>2011</v>
      </c>
      <c r="O53" s="5">
        <v>2012</v>
      </c>
      <c r="P53" s="5">
        <v>2013</v>
      </c>
      <c r="Q53" s="5">
        <v>2014</v>
      </c>
      <c r="R53" s="5">
        <v>2015</v>
      </c>
      <c r="S53" s="5">
        <v>2016</v>
      </c>
      <c r="T53" s="5">
        <v>2017</v>
      </c>
      <c r="U53" s="5">
        <v>2018</v>
      </c>
      <c r="V53" s="5">
        <v>2019</v>
      </c>
      <c r="W53" s="5">
        <v>2020</v>
      </c>
      <c r="Y53" s="5" t="s">
        <v>22</v>
      </c>
    </row>
    <row r="54" spans="1:25" x14ac:dyDescent="0.25">
      <c r="B54" s="5" t="str">
        <f>Populations!$C$3</f>
        <v>FSW</v>
      </c>
      <c r="C54" s="23">
        <v>9.0399361562071207E-2</v>
      </c>
      <c r="D54" s="23">
        <v>9.0352495793761797E-2</v>
      </c>
      <c r="E54" s="23">
        <v>9.03509105055256E-2</v>
      </c>
      <c r="F54" s="23">
        <v>9.0349112944317397E-2</v>
      </c>
      <c r="G54" s="23">
        <v>9.0292047960886607E-2</v>
      </c>
      <c r="H54" s="23">
        <v>8.3642402217548498E-2</v>
      </c>
      <c r="I54" s="23">
        <v>8.3588880435537694E-2</v>
      </c>
      <c r="J54" s="23">
        <v>8.3422244145891195E-2</v>
      </c>
      <c r="K54" s="23">
        <v>8.3179781995007904E-2</v>
      </c>
      <c r="L54" s="23">
        <v>8.2909632807747005E-2</v>
      </c>
      <c r="M54" s="23">
        <v>7.69230769230769E-2</v>
      </c>
      <c r="N54" s="23"/>
      <c r="O54" s="23"/>
      <c r="P54" s="23"/>
      <c r="Q54" s="24"/>
      <c r="R54" s="24"/>
      <c r="S54" s="24"/>
      <c r="T54" s="24"/>
      <c r="U54" s="24"/>
      <c r="V54" s="24"/>
      <c r="W54" s="24"/>
      <c r="X54" s="9" t="s">
        <v>24</v>
      </c>
      <c r="Y54" s="24"/>
    </row>
    <row r="55" spans="1:25" x14ac:dyDescent="0.25">
      <c r="B55" s="5" t="str">
        <f>Populations!$C$8</f>
        <v>F 15+</v>
      </c>
      <c r="C55" s="23">
        <v>9.0399361562071207E-2</v>
      </c>
      <c r="D55" s="23">
        <v>9.0352495793761797E-2</v>
      </c>
      <c r="E55" s="23">
        <v>9.03509105055256E-2</v>
      </c>
      <c r="F55" s="23">
        <v>9.0349112944317397E-2</v>
      </c>
      <c r="G55" s="23">
        <v>9.0292047960886607E-2</v>
      </c>
      <c r="H55" s="23">
        <v>8.3642402217548498E-2</v>
      </c>
      <c r="I55" s="23">
        <v>8.3588880435537694E-2</v>
      </c>
      <c r="J55" s="23">
        <v>8.3422244145891195E-2</v>
      </c>
      <c r="K55" s="23">
        <v>8.3179781995007904E-2</v>
      </c>
      <c r="L55" s="23">
        <v>8.2909632807747005E-2</v>
      </c>
      <c r="M55" s="23">
        <v>7.69230769230769E-2</v>
      </c>
      <c r="N55" s="23"/>
      <c r="O55" s="23"/>
      <c r="P55" s="23"/>
      <c r="Q55" s="24"/>
      <c r="R55" s="24"/>
      <c r="S55" s="24"/>
      <c r="T55" s="24"/>
      <c r="U55" s="24"/>
      <c r="V55" s="24"/>
      <c r="W55" s="24"/>
      <c r="X55" s="9" t="s">
        <v>24</v>
      </c>
      <c r="Y55" s="24"/>
    </row>
    <row r="59" spans="1:25" x14ac:dyDescent="0.25">
      <c r="A59" s="1" t="s">
        <v>41</v>
      </c>
    </row>
    <row r="60" spans="1:25" x14ac:dyDescent="0.25">
      <c r="C60" s="5">
        <v>2000</v>
      </c>
      <c r="D60" s="5">
        <v>2001</v>
      </c>
      <c r="E60" s="5">
        <v>2002</v>
      </c>
      <c r="F60" s="5">
        <v>2003</v>
      </c>
      <c r="G60" s="5">
        <v>2004</v>
      </c>
      <c r="H60" s="5">
        <v>2005</v>
      </c>
      <c r="I60" s="5">
        <v>2006</v>
      </c>
      <c r="J60" s="5">
        <v>2007</v>
      </c>
      <c r="K60" s="5">
        <v>2008</v>
      </c>
      <c r="L60" s="5">
        <v>2009</v>
      </c>
      <c r="M60" s="5">
        <v>2010</v>
      </c>
      <c r="N60" s="5">
        <v>2011</v>
      </c>
      <c r="O60" s="5">
        <v>2012</v>
      </c>
      <c r="P60" s="5">
        <v>2013</v>
      </c>
      <c r="Q60" s="5">
        <v>2014</v>
      </c>
      <c r="R60" s="5">
        <v>2015</v>
      </c>
      <c r="S60" s="5">
        <v>2016</v>
      </c>
      <c r="T60" s="5">
        <v>2017</v>
      </c>
      <c r="U60" s="5">
        <v>2018</v>
      </c>
      <c r="V60" s="5">
        <v>2019</v>
      </c>
      <c r="W60" s="5">
        <v>2020</v>
      </c>
      <c r="Y60" s="5" t="s">
        <v>22</v>
      </c>
    </row>
    <row r="61" spans="1:25" x14ac:dyDescent="0.25">
      <c r="B61" s="5" t="s">
        <v>38</v>
      </c>
      <c r="C61" s="19"/>
      <c r="D61" s="19"/>
      <c r="E61" s="19"/>
      <c r="F61" s="19"/>
      <c r="G61" s="19"/>
      <c r="H61" s="19"/>
      <c r="I61" s="19"/>
      <c r="J61" s="19"/>
      <c r="K61" s="19"/>
      <c r="L61" s="19"/>
      <c r="M61" s="25">
        <v>0.876</v>
      </c>
      <c r="N61" s="19"/>
      <c r="O61" s="19"/>
      <c r="P61" s="19"/>
      <c r="Q61" s="19"/>
      <c r="R61" s="19"/>
      <c r="S61" s="19"/>
      <c r="T61" s="19"/>
      <c r="U61" s="19"/>
      <c r="V61" s="19"/>
      <c r="W61" s="19"/>
      <c r="X61" s="9" t="s">
        <v>24</v>
      </c>
      <c r="Y61"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118</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119</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120</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121</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122</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I63"/>
  <sheetViews>
    <sheetView topLeftCell="A31" workbookViewId="0">
      <selection activeCell="A35" sqref="A35:AZ45"/>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v>
      </c>
      <c r="S8" s="23"/>
      <c r="T8" s="23"/>
      <c r="U8" s="23"/>
      <c r="V8" s="23"/>
      <c r="W8" s="23"/>
      <c r="X8" s="9" t="s">
        <v>24</v>
      </c>
      <c r="Y8" s="23"/>
    </row>
    <row r="9" spans="1:35" x14ac:dyDescent="0.25">
      <c r="A9" s="27"/>
    </row>
    <row r="12" spans="1:35" s="44" customFormat="1" x14ac:dyDescent="0.25">
      <c r="A12" s="75" t="s">
        <v>124</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0.03</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0.03</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0.03</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0.03</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0.03</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0.03</v>
      </c>
      <c r="S25" s="38"/>
      <c r="T25" s="38"/>
      <c r="U25" s="38"/>
      <c r="V25" s="38"/>
      <c r="W25" s="38"/>
      <c r="X25" s="9" t="s">
        <v>24</v>
      </c>
      <c r="Y25" s="38"/>
    </row>
    <row r="29" spans="1:35" s="44" customFormat="1" x14ac:dyDescent="0.25">
      <c r="A29" s="1" t="s">
        <v>123</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s="44" customFormat="1" x14ac:dyDescent="0.25">
      <c r="A35" s="26" t="s">
        <v>137</v>
      </c>
    </row>
    <row r="36" spans="1:35" s="44" customFormat="1" x14ac:dyDescent="0.25">
      <c r="A36" s="34"/>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35" s="44" customFormat="1" x14ac:dyDescent="0.25">
      <c r="A37" s="34"/>
      <c r="B37" s="5" t="str">
        <f>Populations!$C$3</f>
        <v>FSW</v>
      </c>
      <c r="C37" s="23"/>
      <c r="D37" s="23"/>
      <c r="E37" s="23"/>
      <c r="F37" s="23"/>
      <c r="G37" s="23"/>
      <c r="H37" s="23"/>
      <c r="I37" s="23"/>
      <c r="J37" s="23"/>
      <c r="K37" s="23"/>
      <c r="L37" s="23"/>
      <c r="M37" s="23"/>
      <c r="N37" s="23"/>
      <c r="O37" s="23"/>
      <c r="P37" s="23"/>
      <c r="Q37" s="23"/>
      <c r="R37" s="69">
        <v>1</v>
      </c>
      <c r="S37" s="23"/>
      <c r="T37" s="23"/>
      <c r="U37" s="23"/>
      <c r="V37" s="23"/>
      <c r="W37" s="23"/>
      <c r="X37" s="9" t="s">
        <v>24</v>
      </c>
      <c r="Y37" s="23"/>
    </row>
    <row r="38" spans="1:35" s="44" customFormat="1" x14ac:dyDescent="0.25">
      <c r="A38" s="34"/>
      <c r="B38" s="5" t="str">
        <f>Populations!$C$4</f>
        <v>Clients</v>
      </c>
      <c r="C38" s="23"/>
      <c r="D38" s="23"/>
      <c r="E38" s="23"/>
      <c r="F38" s="23"/>
      <c r="G38" s="23"/>
      <c r="H38" s="23"/>
      <c r="I38" s="23"/>
      <c r="J38" s="23"/>
      <c r="K38" s="23"/>
      <c r="L38" s="23"/>
      <c r="M38" s="23"/>
      <c r="N38" s="23"/>
      <c r="O38" s="23"/>
      <c r="P38" s="23"/>
      <c r="Q38" s="23"/>
      <c r="R38" s="69">
        <v>1</v>
      </c>
      <c r="S38" s="23"/>
      <c r="T38" s="23"/>
      <c r="U38" s="23"/>
      <c r="V38" s="23"/>
      <c r="W38" s="23"/>
      <c r="X38" s="9" t="s">
        <v>24</v>
      </c>
      <c r="Y38" s="23"/>
    </row>
    <row r="39" spans="1:35" s="44" customFormat="1" x14ac:dyDescent="0.25">
      <c r="B39" s="5" t="str">
        <f>Populations!$C$5</f>
        <v>MSM</v>
      </c>
      <c r="C39" s="23"/>
      <c r="D39" s="23"/>
      <c r="E39" s="23"/>
      <c r="F39" s="23"/>
      <c r="G39" s="23"/>
      <c r="H39" s="23"/>
      <c r="I39" s="23"/>
      <c r="J39" s="23"/>
      <c r="K39" s="23"/>
      <c r="L39" s="23"/>
      <c r="M39" s="23"/>
      <c r="N39" s="23"/>
      <c r="O39" s="23"/>
      <c r="P39" s="23"/>
      <c r="Q39" s="23"/>
      <c r="R39" s="69">
        <v>1</v>
      </c>
      <c r="S39" s="23"/>
      <c r="T39" s="23"/>
      <c r="U39" s="23"/>
      <c r="V39" s="23"/>
      <c r="W39" s="23"/>
      <c r="X39" s="9" t="s">
        <v>24</v>
      </c>
      <c r="Y39" s="23"/>
    </row>
    <row r="40" spans="1:35" s="44" customFormat="1" x14ac:dyDescent="0.25">
      <c r="B40" s="5" t="s">
        <v>15</v>
      </c>
      <c r="C40" s="23"/>
      <c r="D40" s="23"/>
      <c r="E40" s="23"/>
      <c r="F40" s="23"/>
      <c r="G40" s="23"/>
      <c r="H40" s="23"/>
      <c r="I40" s="23"/>
      <c r="J40" s="23"/>
      <c r="K40" s="23"/>
      <c r="L40" s="23"/>
      <c r="M40" s="23"/>
      <c r="N40" s="23"/>
      <c r="O40" s="23"/>
      <c r="P40" s="23"/>
      <c r="Q40" s="23"/>
      <c r="R40" s="69">
        <v>1</v>
      </c>
      <c r="S40" s="23"/>
      <c r="T40" s="23"/>
      <c r="U40" s="23"/>
      <c r="V40" s="23"/>
      <c r="W40" s="23"/>
      <c r="X40" s="9" t="s">
        <v>24</v>
      </c>
      <c r="Y40" s="23"/>
    </row>
    <row r="41" spans="1:35" s="44" customFormat="1" x14ac:dyDescent="0.25">
      <c r="A41" s="34"/>
      <c r="B41" s="5" t="str">
        <f>Populations!$C$7</f>
        <v>M 15+</v>
      </c>
      <c r="C41" s="23"/>
      <c r="D41" s="23"/>
      <c r="E41" s="23"/>
      <c r="F41" s="23"/>
      <c r="G41" s="23"/>
      <c r="H41" s="23"/>
      <c r="I41" s="23"/>
      <c r="J41" s="23"/>
      <c r="K41" s="23"/>
      <c r="L41" s="23"/>
      <c r="M41" s="23"/>
      <c r="N41" s="23"/>
      <c r="O41" s="23"/>
      <c r="P41" s="23"/>
      <c r="Q41" s="23"/>
      <c r="R41" s="69">
        <v>1</v>
      </c>
      <c r="S41" s="23"/>
      <c r="T41" s="23"/>
      <c r="U41" s="23"/>
      <c r="V41" s="23"/>
      <c r="W41" s="23"/>
      <c r="X41" s="9" t="s">
        <v>24</v>
      </c>
      <c r="Y41" s="23"/>
    </row>
    <row r="42" spans="1:35" s="44" customFormat="1" x14ac:dyDescent="0.25">
      <c r="A42" s="34"/>
      <c r="B42" s="5" t="str">
        <f>Populations!$C$8</f>
        <v>F 15+</v>
      </c>
      <c r="C42" s="23"/>
      <c r="D42" s="23"/>
      <c r="E42" s="23"/>
      <c r="F42" s="23"/>
      <c r="G42" s="23"/>
      <c r="H42" s="23"/>
      <c r="I42" s="23"/>
      <c r="J42" s="23"/>
      <c r="K42" s="23"/>
      <c r="L42" s="23"/>
      <c r="M42" s="23"/>
      <c r="N42" s="23"/>
      <c r="O42" s="23"/>
      <c r="P42" s="23"/>
      <c r="Q42" s="23"/>
      <c r="R42" s="69">
        <v>1</v>
      </c>
      <c r="S42" s="23"/>
      <c r="T42" s="23"/>
      <c r="U42" s="23"/>
      <c r="V42" s="23"/>
      <c r="W42" s="23"/>
      <c r="X42" s="9" t="s">
        <v>24</v>
      </c>
      <c r="Y42" s="23"/>
    </row>
    <row r="43" spans="1:35" s="44" customFormat="1" x14ac:dyDescent="0.25">
      <c r="A43" s="34"/>
    </row>
    <row r="44" spans="1:35" s="44" customFormat="1" x14ac:dyDescent="0.25"/>
    <row r="45" spans="1:35" s="44" customFormat="1" x14ac:dyDescent="0.25"/>
    <row r="46" spans="1:35" x14ac:dyDescent="0.25">
      <c r="A46" s="26" t="s">
        <v>50</v>
      </c>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35" x14ac:dyDescent="0.25">
      <c r="A47" s="27"/>
      <c r="B47" s="27"/>
      <c r="C47" s="28">
        <v>2000</v>
      </c>
      <c r="D47" s="28">
        <v>2001</v>
      </c>
      <c r="E47" s="28">
        <v>2002</v>
      </c>
      <c r="F47" s="28">
        <v>2003</v>
      </c>
      <c r="G47" s="28">
        <v>2004</v>
      </c>
      <c r="H47" s="28">
        <v>2005</v>
      </c>
      <c r="I47" s="28">
        <v>2006</v>
      </c>
      <c r="J47" s="28">
        <v>2007</v>
      </c>
      <c r="K47" s="28">
        <v>2008</v>
      </c>
      <c r="L47" s="28">
        <v>2009</v>
      </c>
      <c r="M47" s="28">
        <v>2010</v>
      </c>
      <c r="N47" s="28">
        <v>2011</v>
      </c>
      <c r="O47" s="28">
        <v>2012</v>
      </c>
      <c r="P47" s="28">
        <v>2013</v>
      </c>
      <c r="Q47" s="28">
        <v>2014</v>
      </c>
      <c r="R47" s="28">
        <v>2015</v>
      </c>
      <c r="S47" s="28">
        <v>2016</v>
      </c>
      <c r="T47" s="28">
        <v>2017</v>
      </c>
      <c r="U47" s="28">
        <v>2018</v>
      </c>
      <c r="V47" s="28">
        <v>2019</v>
      </c>
      <c r="W47" s="28">
        <v>2020</v>
      </c>
      <c r="X47" s="27"/>
      <c r="Y47" s="28" t="s">
        <v>22</v>
      </c>
    </row>
    <row r="48" spans="1:35" x14ac:dyDescent="0.25">
      <c r="A48" s="27"/>
      <c r="B48" s="28" t="s">
        <v>36</v>
      </c>
      <c r="C48" s="39">
        <f>'Testing &amp; treatment'!C20*0.8</f>
        <v>0</v>
      </c>
      <c r="D48" s="39">
        <f>'Testing &amp; treatment'!D20*0.8</f>
        <v>0.8</v>
      </c>
      <c r="E48" s="39">
        <f>'Testing &amp; treatment'!E20*0.8</f>
        <v>3.2</v>
      </c>
      <c r="F48" s="39">
        <f>'Testing &amp; treatment'!F20*0.8</f>
        <v>16</v>
      </c>
      <c r="G48" s="39">
        <f>'Testing &amp; treatment'!G20*0.8</f>
        <v>80</v>
      </c>
      <c r="H48" s="39">
        <f>'Testing &amp; treatment'!H20*0.8</f>
        <v>400</v>
      </c>
      <c r="I48" s="39">
        <f>'Testing &amp; treatment'!I20*0.8</f>
        <v>2400</v>
      </c>
      <c r="J48" s="39">
        <f>'Testing &amp; treatment'!J20*0.8</f>
        <v>3921.6000000000004</v>
      </c>
      <c r="K48" s="39">
        <f>'Testing &amp; treatment'!K20*0.8</f>
        <v>6591.86</v>
      </c>
      <c r="L48" s="39">
        <f>'Testing &amp; treatment'!L20*0.8</f>
        <v>8608.0449999999983</v>
      </c>
      <c r="M48" s="39">
        <f>'Testing &amp; treatment'!M20*0.8</f>
        <v>10868.771399999998</v>
      </c>
      <c r="N48" s="39">
        <f>'Testing &amp; treatment'!N20*0.8</f>
        <v>13476.168807499998</v>
      </c>
      <c r="O48" s="39">
        <f>'Testing &amp; treatment'!O20*0.8</f>
        <v>16907.113484374997</v>
      </c>
      <c r="P48" s="39">
        <f>'Testing &amp; treatment'!P20*0.8</f>
        <v>20715.477551324992</v>
      </c>
      <c r="Q48" s="39">
        <f>'Testing &amp; treatment'!Q20*0.8</f>
        <v>25528.418196003116</v>
      </c>
      <c r="R48" s="39">
        <f>'Testing &amp; treatment'!R20*0.8</f>
        <v>31459.575767701255</v>
      </c>
      <c r="S48" s="39"/>
      <c r="T48" s="39"/>
      <c r="U48" s="39"/>
      <c r="V48" s="39"/>
      <c r="W48" s="39"/>
      <c r="X48" s="29" t="s">
        <v>24</v>
      </c>
      <c r="Y48" s="40"/>
    </row>
    <row r="52" spans="1:25" s="44" customFormat="1" x14ac:dyDescent="0.25">
      <c r="A52" s="26" t="s">
        <v>134</v>
      </c>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s="44" customFormat="1" x14ac:dyDescent="0.25">
      <c r="A53" s="34"/>
      <c r="B53" s="34"/>
      <c r="C53" s="28">
        <v>2000</v>
      </c>
      <c r="D53" s="28">
        <v>2001</v>
      </c>
      <c r="E53" s="28">
        <v>2002</v>
      </c>
      <c r="F53" s="28">
        <v>2003</v>
      </c>
      <c r="G53" s="28">
        <v>2004</v>
      </c>
      <c r="H53" s="28">
        <v>2005</v>
      </c>
      <c r="I53" s="28">
        <v>2006</v>
      </c>
      <c r="J53" s="28">
        <v>2007</v>
      </c>
      <c r="K53" s="28">
        <v>2008</v>
      </c>
      <c r="L53" s="28">
        <v>2009</v>
      </c>
      <c r="M53" s="28">
        <v>2010</v>
      </c>
      <c r="N53" s="28">
        <v>2011</v>
      </c>
      <c r="O53" s="28">
        <v>2012</v>
      </c>
      <c r="P53" s="28">
        <v>2013</v>
      </c>
      <c r="Q53" s="28">
        <v>2014</v>
      </c>
      <c r="R53" s="28">
        <v>2015</v>
      </c>
      <c r="S53" s="28">
        <v>2016</v>
      </c>
      <c r="T53" s="28">
        <v>2017</v>
      </c>
      <c r="U53" s="28">
        <v>2018</v>
      </c>
      <c r="V53" s="28">
        <v>2019</v>
      </c>
      <c r="W53" s="28">
        <v>2020</v>
      </c>
      <c r="X53" s="34"/>
      <c r="Y53" s="28" t="s">
        <v>22</v>
      </c>
    </row>
    <row r="54" spans="1:25" s="44" customFormat="1" x14ac:dyDescent="0.25">
      <c r="A54" s="34"/>
      <c r="B54" s="28" t="s">
        <v>36</v>
      </c>
      <c r="C54" s="39">
        <v>0</v>
      </c>
      <c r="D54" s="39"/>
      <c r="E54" s="39"/>
      <c r="F54" s="39"/>
      <c r="G54" s="39"/>
      <c r="H54" s="39"/>
      <c r="I54" s="39"/>
      <c r="J54" s="39"/>
      <c r="K54" s="39"/>
      <c r="L54" s="39"/>
      <c r="M54" s="39"/>
      <c r="N54" s="39"/>
      <c r="O54" s="39"/>
      <c r="P54" s="39"/>
      <c r="Q54" s="39"/>
      <c r="R54" s="39">
        <v>0.8</v>
      </c>
      <c r="S54" s="39"/>
      <c r="T54" s="39"/>
      <c r="U54" s="39"/>
      <c r="V54" s="39"/>
      <c r="W54" s="39"/>
      <c r="X54" s="29" t="s">
        <v>24</v>
      </c>
      <c r="Y54" s="40"/>
    </row>
    <row r="55" spans="1:25" s="44" customFormat="1" x14ac:dyDescent="0.25"/>
    <row r="56" spans="1:25" s="44" customFormat="1" x14ac:dyDescent="0.25"/>
    <row r="57" spans="1:25" s="44" customFormat="1" x14ac:dyDescent="0.25"/>
    <row r="58" spans="1:25" s="44" customFormat="1" x14ac:dyDescent="0.25">
      <c r="A58" s="26" t="s">
        <v>133</v>
      </c>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s="44" customFormat="1" x14ac:dyDescent="0.25">
      <c r="A59" s="34"/>
      <c r="B59" s="34"/>
      <c r="C59" s="28">
        <v>2000</v>
      </c>
      <c r="D59" s="28">
        <v>2001</v>
      </c>
      <c r="E59" s="28">
        <v>2002</v>
      </c>
      <c r="F59" s="28">
        <v>2003</v>
      </c>
      <c r="G59" s="28">
        <v>2004</v>
      </c>
      <c r="H59" s="28">
        <v>2005</v>
      </c>
      <c r="I59" s="28">
        <v>2006</v>
      </c>
      <c r="J59" s="28">
        <v>2007</v>
      </c>
      <c r="K59" s="28">
        <v>2008</v>
      </c>
      <c r="L59" s="28">
        <v>2009</v>
      </c>
      <c r="M59" s="28">
        <v>2010</v>
      </c>
      <c r="N59" s="28">
        <v>2011</v>
      </c>
      <c r="O59" s="28">
        <v>2012</v>
      </c>
      <c r="P59" s="28">
        <v>2013</v>
      </c>
      <c r="Q59" s="28">
        <v>2014</v>
      </c>
      <c r="R59" s="28">
        <v>2015</v>
      </c>
      <c r="S59" s="28">
        <v>2016</v>
      </c>
      <c r="T59" s="28">
        <v>2017</v>
      </c>
      <c r="U59" s="28">
        <v>2018</v>
      </c>
      <c r="V59" s="28">
        <v>2019</v>
      </c>
      <c r="W59" s="28">
        <v>2020</v>
      </c>
      <c r="X59" s="34"/>
      <c r="Y59" s="28" t="s">
        <v>22</v>
      </c>
    </row>
    <row r="60" spans="1:25" s="44" customFormat="1" x14ac:dyDescent="0.25">
      <c r="A60" s="34"/>
      <c r="B60" s="28" t="s">
        <v>36</v>
      </c>
      <c r="C60" s="39"/>
      <c r="D60" s="39"/>
      <c r="E60" s="39"/>
      <c r="F60" s="39"/>
      <c r="G60" s="39"/>
      <c r="H60" s="39"/>
      <c r="I60" s="39"/>
      <c r="J60" s="39"/>
      <c r="K60" s="39"/>
      <c r="L60" s="39"/>
      <c r="M60" s="39"/>
      <c r="N60" s="39"/>
      <c r="O60" s="39"/>
      <c r="P60" s="39"/>
      <c r="Q60" s="39"/>
      <c r="R60" s="39">
        <v>0.16</v>
      </c>
      <c r="S60" s="39"/>
      <c r="T60" s="39"/>
      <c r="U60" s="39"/>
      <c r="V60" s="39"/>
      <c r="W60" s="39"/>
      <c r="X60" s="29" t="s">
        <v>24</v>
      </c>
      <c r="Y60" s="40"/>
    </row>
    <row r="61" spans="1:25" s="44" customFormat="1" x14ac:dyDescent="0.25"/>
    <row r="62" spans="1:25" s="44" customFormat="1" x14ac:dyDescent="0.25"/>
    <row r="63"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Z81"/>
  <sheetViews>
    <sheetView topLeftCell="A51" workbookViewId="0">
      <selection activeCell="Y81" sqref="Y81"/>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52" x14ac:dyDescent="0.25">
      <c r="A67" s="1" t="s">
        <v>57</v>
      </c>
    </row>
    <row r="68" spans="1:52"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52"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52"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52"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52"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row r="76" spans="1:52" x14ac:dyDescent="0.25">
      <c r="A76" s="1" t="s">
        <v>138</v>
      </c>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row>
    <row r="77" spans="1:52" x14ac:dyDescent="0.25">
      <c r="A77" s="44"/>
      <c r="B77" s="44"/>
      <c r="C77" s="5">
        <v>2000</v>
      </c>
      <c r="D77" s="5">
        <v>2001</v>
      </c>
      <c r="E77" s="5">
        <v>2002</v>
      </c>
      <c r="F77" s="5">
        <v>2003</v>
      </c>
      <c r="G77" s="5">
        <v>2004</v>
      </c>
      <c r="H77" s="5">
        <v>2005</v>
      </c>
      <c r="I77" s="5">
        <v>2006</v>
      </c>
      <c r="J77" s="5">
        <v>2007</v>
      </c>
      <c r="K77" s="5">
        <v>2008</v>
      </c>
      <c r="L77" s="5">
        <v>2009</v>
      </c>
      <c r="M77" s="5">
        <v>2010</v>
      </c>
      <c r="N77" s="5">
        <v>2011</v>
      </c>
      <c r="O77" s="5">
        <v>2012</v>
      </c>
      <c r="P77" s="5">
        <v>2013</v>
      </c>
      <c r="Q77" s="5">
        <v>2014</v>
      </c>
      <c r="R77" s="5">
        <v>2015</v>
      </c>
      <c r="S77" s="5">
        <v>2016</v>
      </c>
      <c r="T77" s="5">
        <v>2017</v>
      </c>
      <c r="U77" s="5">
        <v>2018</v>
      </c>
      <c r="V77" s="5">
        <v>2019</v>
      </c>
      <c r="W77" s="5">
        <v>2020</v>
      </c>
      <c r="X77" s="44"/>
      <c r="Y77" s="5" t="s">
        <v>22</v>
      </c>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row>
    <row r="78" spans="1:52" x14ac:dyDescent="0.25">
      <c r="A78" s="44"/>
      <c r="B78" s="5" t="str">
        <f>Populations!$C$4</f>
        <v>Clients</v>
      </c>
      <c r="C78" s="19"/>
      <c r="D78" s="19"/>
      <c r="E78" s="19"/>
      <c r="F78" s="19"/>
      <c r="G78" s="19"/>
      <c r="H78" s="19"/>
      <c r="I78" s="19"/>
      <c r="J78" s="19"/>
      <c r="K78" s="19"/>
      <c r="L78" s="19"/>
      <c r="M78" s="19"/>
      <c r="N78" s="19"/>
      <c r="O78" s="19"/>
      <c r="P78" s="19"/>
      <c r="Q78" s="19"/>
      <c r="R78" s="19"/>
      <c r="S78" s="19"/>
      <c r="T78" s="19"/>
      <c r="U78" s="19"/>
      <c r="V78" s="19"/>
      <c r="W78" s="19"/>
      <c r="X78" s="9" t="s">
        <v>24</v>
      </c>
      <c r="Y78" s="20">
        <v>0</v>
      </c>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row>
    <row r="79" spans="1:52" x14ac:dyDescent="0.25">
      <c r="A79" s="44"/>
      <c r="B79" s="5" t="str">
        <f>Populations!$C$5</f>
        <v>MSM</v>
      </c>
      <c r="C79" s="19"/>
      <c r="D79" s="19"/>
      <c r="E79" s="19"/>
      <c r="F79" s="19"/>
      <c r="G79" s="19"/>
      <c r="H79" s="19"/>
      <c r="I79" s="19"/>
      <c r="J79" s="19"/>
      <c r="K79" s="19"/>
      <c r="L79" s="19"/>
      <c r="M79" s="19"/>
      <c r="N79" s="19"/>
      <c r="O79" s="19"/>
      <c r="P79" s="19"/>
      <c r="Q79" s="19"/>
      <c r="R79" s="19"/>
      <c r="S79" s="19"/>
      <c r="T79" s="19"/>
      <c r="U79" s="19"/>
      <c r="V79" s="19"/>
      <c r="W79" s="19"/>
      <c r="X79" s="9" t="s">
        <v>24</v>
      </c>
      <c r="Y79" s="20">
        <v>0</v>
      </c>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row>
    <row r="80" spans="1:52" x14ac:dyDescent="0.25">
      <c r="A80" s="44"/>
      <c r="B80" s="5" t="s">
        <v>15</v>
      </c>
      <c r="C80" s="19"/>
      <c r="D80" s="19"/>
      <c r="E80" s="19"/>
      <c r="F80" s="19"/>
      <c r="G80" s="19"/>
      <c r="H80" s="19"/>
      <c r="I80" s="19"/>
      <c r="J80" s="19"/>
      <c r="K80" s="19"/>
      <c r="L80" s="19"/>
      <c r="M80" s="19"/>
      <c r="N80" s="19"/>
      <c r="O80" s="19"/>
      <c r="P80" s="19"/>
      <c r="Q80" s="19"/>
      <c r="R80" s="19"/>
      <c r="S80" s="19"/>
      <c r="T80" s="19"/>
      <c r="U80" s="19"/>
      <c r="V80" s="19"/>
      <c r="W80" s="19"/>
      <c r="X80" s="9" t="s">
        <v>24</v>
      </c>
      <c r="Y80" s="20">
        <v>0</v>
      </c>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row>
    <row r="81" spans="1:52" x14ac:dyDescent="0.25">
      <c r="A81" s="44"/>
      <c r="B81" s="5" t="str">
        <f>Populations!$C$7</f>
        <v>M 15+</v>
      </c>
      <c r="C81" s="19"/>
      <c r="D81" s="19"/>
      <c r="E81" s="19"/>
      <c r="F81" s="19"/>
      <c r="G81" s="19"/>
      <c r="H81" s="19"/>
      <c r="I81" s="19"/>
      <c r="J81" s="19"/>
      <c r="K81" s="19"/>
      <c r="L81" s="19"/>
      <c r="M81" s="19"/>
      <c r="N81" s="19"/>
      <c r="O81" s="19"/>
      <c r="P81" s="19"/>
      <c r="Q81" s="19"/>
      <c r="R81" s="19"/>
      <c r="S81" s="19"/>
      <c r="T81" s="19"/>
      <c r="U81" s="19"/>
      <c r="V81" s="19"/>
      <c r="W81" s="19"/>
      <c r="X81" s="9" t="s">
        <v>24</v>
      </c>
      <c r="Y81" s="20">
        <v>0</v>
      </c>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3</cp:revision>
  <dcterms:created xsi:type="dcterms:W3CDTF">2015-11-01T23:49:11Z</dcterms:created>
  <dcterms:modified xsi:type="dcterms:W3CDTF">2021-10-06T14:08:32Z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