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mc:AlternateContent xmlns:mc="http://schemas.openxmlformats.org/markup-compatibility/2006">
    <mc:Choice Requires="x15">
      <x15ac:absPath xmlns:x15ac="http://schemas.microsoft.com/office/spreadsheetml/2010/11/ac" url="C:\Users\Rowan\Desktop\"/>
    </mc:Choice>
  </mc:AlternateContent>
  <xr:revisionPtr revIDLastSave="0" documentId="8_{BB206F95-D39D-46CB-8E37-CE8F814DCF3B}" xr6:coauthVersionLast="47" xr6:coauthVersionMax="47" xr10:uidLastSave="{00000000-0000-0000-0000-000000000000}"/>
  <bookViews>
    <workbookView xWindow="-120" yWindow="-120" windowWidth="38640" windowHeight="21390" xr2:uid="{00000000-000D-0000-FFFF-FFFF0000000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30" i="9" l="1"/>
  <c r="B129" i="9"/>
  <c r="B128" i="9"/>
  <c r="B127" i="9"/>
  <c r="B126" i="9"/>
  <c r="B125" i="9"/>
  <c r="B124" i="9"/>
  <c r="R63" i="8"/>
  <c r="B63" i="8"/>
  <c r="R62" i="8"/>
  <c r="B62" i="8"/>
  <c r="R61" i="8"/>
  <c r="B61" i="8"/>
  <c r="R60" i="8"/>
  <c r="B60" i="8"/>
  <c r="R59" i="8"/>
  <c r="B59" i="8"/>
  <c r="R58" i="8"/>
  <c r="B58" i="8"/>
  <c r="R57" i="8"/>
  <c r="B57" i="8"/>
  <c r="R56" i="8"/>
  <c r="B56" i="8"/>
  <c r="R55" i="8"/>
  <c r="B55" i="8"/>
  <c r="R54" i="8"/>
  <c r="B54" i="8"/>
  <c r="R53" i="8"/>
  <c r="B53" i="8"/>
  <c r="R52" i="8"/>
  <c r="B52" i="8"/>
  <c r="R51" i="8"/>
  <c r="B51" i="8"/>
  <c r="B63" i="6"/>
  <c r="B62" i="6"/>
  <c r="B61" i="6"/>
  <c r="B60" i="6"/>
  <c r="B59" i="6"/>
  <c r="B58" i="6"/>
  <c r="B57" i="6"/>
  <c r="B56" i="6"/>
  <c r="B55" i="6"/>
  <c r="B54" i="6"/>
  <c r="B53" i="6"/>
  <c r="B52" i="6"/>
  <c r="B51" i="6"/>
  <c r="B15" i="5"/>
  <c r="B14" i="5"/>
  <c r="B13" i="5"/>
  <c r="B12" i="5"/>
  <c r="B11" i="5"/>
  <c r="B10" i="5"/>
  <c r="B9" i="5"/>
  <c r="B8" i="5"/>
  <c r="B7" i="5"/>
  <c r="B6" i="5"/>
  <c r="B5" i="5"/>
  <c r="B4" i="5"/>
  <c r="B3" i="5"/>
  <c r="R29" i="7"/>
  <c r="Q29" i="7"/>
  <c r="P29" i="7"/>
  <c r="O29" i="7"/>
  <c r="N29" i="7"/>
  <c r="M29" i="7"/>
  <c r="L29" i="7"/>
  <c r="K29" i="7"/>
  <c r="J29" i="7"/>
  <c r="I29" i="7"/>
  <c r="H29" i="7"/>
  <c r="G29" i="7"/>
  <c r="F29" i="7"/>
  <c r="E29" i="7"/>
  <c r="D29" i="7"/>
  <c r="C29" i="7"/>
  <c r="R27" i="7"/>
  <c r="Q27" i="7"/>
  <c r="P27" i="7"/>
  <c r="O27" i="7"/>
  <c r="N27" i="7"/>
  <c r="M27" i="7"/>
  <c r="L27" i="7"/>
  <c r="K27" i="7"/>
  <c r="J27" i="7"/>
  <c r="I27" i="7"/>
  <c r="H27" i="7"/>
  <c r="G27" i="7"/>
  <c r="F27" i="7"/>
  <c r="E27" i="7"/>
  <c r="D27" i="7"/>
  <c r="C27" i="7"/>
  <c r="P45" i="7"/>
  <c r="P43" i="7"/>
  <c r="R37" i="7"/>
  <c r="R35" i="7"/>
  <c r="K69" i="8"/>
  <c r="L69" i="8"/>
  <c r="M69" i="8"/>
  <c r="N69" i="8"/>
  <c r="O69" i="8"/>
  <c r="P69" i="8"/>
  <c r="Q69" i="8"/>
  <c r="B116" i="11"/>
  <c r="B115" i="11"/>
  <c r="B114" i="11"/>
  <c r="B113" i="11"/>
  <c r="B112" i="11"/>
  <c r="B111" i="11"/>
  <c r="B110" i="11"/>
  <c r="B109" i="11"/>
  <c r="B108" i="11"/>
  <c r="B107" i="11"/>
  <c r="B106" i="11"/>
  <c r="B105" i="11"/>
  <c r="B104" i="11"/>
  <c r="O103" i="11"/>
  <c r="N103" i="11"/>
  <c r="M103" i="11"/>
  <c r="L103" i="11"/>
  <c r="K103" i="11"/>
  <c r="J103" i="11"/>
  <c r="I103" i="11"/>
  <c r="H103" i="11"/>
  <c r="G103" i="11"/>
  <c r="F103" i="11"/>
  <c r="E103" i="11"/>
  <c r="D103" i="11"/>
  <c r="C103" i="11"/>
  <c r="B98" i="11"/>
  <c r="B97" i="11"/>
  <c r="B96" i="11"/>
  <c r="B95" i="11"/>
  <c r="B94" i="11"/>
  <c r="B93" i="11"/>
  <c r="B92" i="11"/>
  <c r="B91" i="11"/>
  <c r="B90" i="11"/>
  <c r="B89" i="11"/>
  <c r="B88" i="11"/>
  <c r="B87" i="11"/>
  <c r="B86" i="11"/>
  <c r="O85" i="11"/>
  <c r="N85" i="11"/>
  <c r="M85" i="11"/>
  <c r="L85" i="11"/>
  <c r="K85" i="11"/>
  <c r="J85" i="11"/>
  <c r="I85" i="11"/>
  <c r="H85" i="11"/>
  <c r="G85" i="11"/>
  <c r="F85" i="11"/>
  <c r="E85" i="11"/>
  <c r="D85" i="11"/>
  <c r="C85" i="11"/>
  <c r="B80" i="11"/>
  <c r="B79" i="11"/>
  <c r="B78" i="11"/>
  <c r="B77" i="11"/>
  <c r="B76" i="11"/>
  <c r="B75" i="11"/>
  <c r="O74" i="11"/>
  <c r="N74" i="11"/>
  <c r="M74" i="11"/>
  <c r="L74" i="11"/>
  <c r="K74" i="11"/>
  <c r="J74" i="11"/>
  <c r="I74" i="11"/>
  <c r="H74" i="11"/>
  <c r="G74" i="11"/>
  <c r="F74" i="11"/>
  <c r="E74" i="11"/>
  <c r="D74" i="11"/>
  <c r="C74" i="11"/>
  <c r="B69" i="11"/>
  <c r="B68" i="11"/>
  <c r="B67" i="11"/>
  <c r="B66" i="11"/>
  <c r="B65" i="11"/>
  <c r="B64" i="11"/>
  <c r="B63" i="11"/>
  <c r="B62" i="11"/>
  <c r="B61" i="11"/>
  <c r="B60" i="11"/>
  <c r="B59" i="11"/>
  <c r="B58" i="11"/>
  <c r="B57" i="11"/>
  <c r="O56" i="11"/>
  <c r="N56" i="11"/>
  <c r="M56" i="11"/>
  <c r="L56" i="11"/>
  <c r="K56" i="11"/>
  <c r="J56" i="11"/>
  <c r="I56" i="11"/>
  <c r="H56" i="11"/>
  <c r="G56" i="11"/>
  <c r="F56" i="11"/>
  <c r="E56" i="11"/>
  <c r="D56" i="11"/>
  <c r="C56" i="11"/>
  <c r="B51" i="11"/>
  <c r="B50" i="11"/>
  <c r="B49" i="11"/>
  <c r="B48" i="11"/>
  <c r="B47" i="11"/>
  <c r="B46" i="11"/>
  <c r="B45" i="11"/>
  <c r="B44" i="11"/>
  <c r="B43" i="11"/>
  <c r="B42" i="11"/>
  <c r="B41" i="11"/>
  <c r="B40" i="11"/>
  <c r="B39" i="11"/>
  <c r="O38" i="11"/>
  <c r="N38" i="11"/>
  <c r="M38" i="11"/>
  <c r="L38" i="11"/>
  <c r="K38" i="11"/>
  <c r="J38" i="11"/>
  <c r="I38" i="11"/>
  <c r="H38" i="11"/>
  <c r="G38" i="11"/>
  <c r="F38" i="11"/>
  <c r="E38" i="11"/>
  <c r="D38" i="11"/>
  <c r="C38" i="11"/>
  <c r="B33" i="11"/>
  <c r="B32" i="11"/>
  <c r="B31" i="11"/>
  <c r="B30" i="11"/>
  <c r="B29" i="11"/>
  <c r="B28" i="11"/>
  <c r="B27" i="11"/>
  <c r="B26" i="11"/>
  <c r="B25" i="11"/>
  <c r="B24" i="11"/>
  <c r="B23" i="11"/>
  <c r="B22" i="11"/>
  <c r="B21" i="11"/>
  <c r="O20" i="11"/>
  <c r="N20" i="11"/>
  <c r="M20" i="11"/>
  <c r="L20" i="11"/>
  <c r="K20" i="11"/>
  <c r="J20" i="11"/>
  <c r="I20" i="11"/>
  <c r="H20" i="11"/>
  <c r="G20" i="11"/>
  <c r="F20" i="11"/>
  <c r="E20" i="11"/>
  <c r="D20" i="11"/>
  <c r="C20" i="11"/>
  <c r="B15" i="11"/>
  <c r="B14" i="11"/>
  <c r="B13" i="11"/>
  <c r="B12" i="11"/>
  <c r="B11" i="11"/>
  <c r="B10" i="11"/>
  <c r="B9" i="11"/>
  <c r="B8" i="11"/>
  <c r="B7" i="11"/>
  <c r="B6" i="11"/>
  <c r="B5" i="11"/>
  <c r="B4" i="11"/>
  <c r="B3" i="11"/>
  <c r="O2" i="11"/>
  <c r="N2" i="11"/>
  <c r="M2" i="11"/>
  <c r="L2" i="11"/>
  <c r="K2" i="11"/>
  <c r="J2" i="11"/>
  <c r="I2" i="11"/>
  <c r="H2" i="11"/>
  <c r="G2" i="11"/>
  <c r="F2" i="11"/>
  <c r="E2" i="11"/>
  <c r="D2" i="11"/>
  <c r="C2" i="11"/>
  <c r="B33" i="10"/>
  <c r="B32" i="10"/>
  <c r="B31" i="10"/>
  <c r="B30" i="10"/>
  <c r="B29" i="10"/>
  <c r="B28" i="10"/>
  <c r="B27" i="10"/>
  <c r="B26" i="10"/>
  <c r="B25" i="10"/>
  <c r="B24" i="10"/>
  <c r="B23" i="10"/>
  <c r="B22" i="10"/>
  <c r="B21" i="10"/>
  <c r="B15" i="10"/>
  <c r="B14" i="10"/>
  <c r="B13" i="10"/>
  <c r="B12" i="10"/>
  <c r="B11" i="10"/>
  <c r="B10" i="10"/>
  <c r="B9" i="10"/>
  <c r="B8" i="10"/>
  <c r="B7" i="10"/>
  <c r="B6" i="10"/>
  <c r="B5" i="10"/>
  <c r="B4" i="10"/>
  <c r="B3" i="10"/>
  <c r="B117" i="9"/>
  <c r="B116" i="9"/>
  <c r="B115" i="9"/>
  <c r="B114" i="9"/>
  <c r="B113" i="9"/>
  <c r="B112" i="9"/>
  <c r="B111" i="9"/>
  <c r="B105" i="9"/>
  <c r="B104" i="9"/>
  <c r="B103" i="9"/>
  <c r="B102" i="9"/>
  <c r="B101" i="9"/>
  <c r="B100" i="9"/>
  <c r="B99" i="9"/>
  <c r="B98" i="9"/>
  <c r="B97" i="9"/>
  <c r="B96" i="9"/>
  <c r="B95" i="9"/>
  <c r="B94" i="9"/>
  <c r="B93" i="9"/>
  <c r="B87" i="9"/>
  <c r="B86" i="9"/>
  <c r="B85" i="9"/>
  <c r="B84" i="9"/>
  <c r="B83" i="9"/>
  <c r="B82" i="9"/>
  <c r="B81" i="9"/>
  <c r="B80" i="9"/>
  <c r="B79" i="9"/>
  <c r="B78" i="9"/>
  <c r="B77" i="9"/>
  <c r="B76" i="9"/>
  <c r="B75" i="9"/>
  <c r="B69" i="9"/>
  <c r="B68" i="9"/>
  <c r="B67" i="9"/>
  <c r="B66" i="9"/>
  <c r="B65" i="9"/>
  <c r="B64" i="9"/>
  <c r="B63" i="9"/>
  <c r="B62" i="9"/>
  <c r="B61" i="9"/>
  <c r="B60" i="9"/>
  <c r="B59" i="9"/>
  <c r="B58" i="9"/>
  <c r="B57" i="9"/>
  <c r="B51" i="9"/>
  <c r="B50" i="9"/>
  <c r="B49" i="9"/>
  <c r="B48" i="9"/>
  <c r="B47" i="9"/>
  <c r="B46" i="9"/>
  <c r="B45" i="9"/>
  <c r="B44" i="9"/>
  <c r="B43" i="9"/>
  <c r="B42" i="9"/>
  <c r="B41" i="9"/>
  <c r="B40" i="9"/>
  <c r="B39" i="9"/>
  <c r="B33" i="9"/>
  <c r="B32" i="9"/>
  <c r="B31" i="9"/>
  <c r="B30" i="9"/>
  <c r="B29" i="9"/>
  <c r="B28" i="9"/>
  <c r="B27" i="9"/>
  <c r="B26" i="9"/>
  <c r="B25" i="9"/>
  <c r="B24" i="9"/>
  <c r="B23" i="9"/>
  <c r="B22" i="9"/>
  <c r="B21" i="9"/>
  <c r="B15" i="9"/>
  <c r="B14" i="9"/>
  <c r="B13" i="9"/>
  <c r="B12" i="9"/>
  <c r="B11" i="9"/>
  <c r="B10" i="9"/>
  <c r="B9" i="9"/>
  <c r="B8" i="9"/>
  <c r="B7" i="9"/>
  <c r="B6" i="9"/>
  <c r="B5" i="9"/>
  <c r="B4" i="9"/>
  <c r="B3" i="9"/>
  <c r="B39" i="8"/>
  <c r="B38" i="8"/>
  <c r="B37" i="8"/>
  <c r="B36" i="8"/>
  <c r="B35" i="8"/>
  <c r="B34" i="8"/>
  <c r="B33" i="8"/>
  <c r="B32" i="8"/>
  <c r="B31" i="8"/>
  <c r="B30" i="8"/>
  <c r="B29" i="8"/>
  <c r="B28" i="8"/>
  <c r="B27" i="8"/>
  <c r="B15" i="8"/>
  <c r="B14" i="8"/>
  <c r="B13" i="8"/>
  <c r="B12" i="8"/>
  <c r="B11" i="8"/>
  <c r="B10" i="8"/>
  <c r="B9" i="8"/>
  <c r="B8" i="8"/>
  <c r="B7" i="8"/>
  <c r="B6" i="8"/>
  <c r="B5" i="8"/>
  <c r="B4" i="8"/>
  <c r="B3" i="8"/>
  <c r="B80" i="6"/>
  <c r="B79" i="6"/>
  <c r="B78" i="6"/>
  <c r="B77" i="6"/>
  <c r="B76" i="6"/>
  <c r="B75" i="6"/>
  <c r="B45" i="6"/>
  <c r="B44" i="6"/>
  <c r="B43" i="6"/>
  <c r="B42" i="6"/>
  <c r="B41" i="6"/>
  <c r="B40" i="6"/>
  <c r="B39" i="6"/>
  <c r="B38" i="6"/>
  <c r="B37" i="6"/>
  <c r="B36" i="6"/>
  <c r="B35" i="6"/>
  <c r="B34" i="6"/>
  <c r="B33" i="6"/>
  <c r="B15" i="6"/>
  <c r="B14" i="6"/>
  <c r="B13" i="6"/>
  <c r="B12" i="6"/>
  <c r="B11" i="6"/>
  <c r="B10" i="6"/>
  <c r="B9" i="6"/>
  <c r="B8" i="6"/>
  <c r="B7" i="6"/>
  <c r="B6" i="6"/>
  <c r="B5" i="6"/>
  <c r="B4" i="6"/>
  <c r="B3" i="6"/>
  <c r="B69" i="5"/>
  <c r="B68" i="5"/>
  <c r="B67" i="5"/>
  <c r="B66" i="5"/>
  <c r="B65" i="5"/>
  <c r="B64" i="5"/>
  <c r="B63" i="5"/>
  <c r="B62" i="5"/>
  <c r="B61" i="5"/>
  <c r="B60" i="5"/>
  <c r="B59" i="5"/>
  <c r="B58" i="5"/>
  <c r="B57" i="5"/>
  <c r="B33" i="5"/>
  <c r="B32" i="5"/>
  <c r="B31" i="5"/>
  <c r="B30" i="5"/>
  <c r="B29" i="5"/>
  <c r="B28" i="5"/>
  <c r="B27" i="5"/>
  <c r="B26" i="5"/>
  <c r="B25" i="5"/>
  <c r="B24" i="5"/>
  <c r="B23" i="5"/>
  <c r="B22" i="5"/>
  <c r="B21" i="5"/>
  <c r="B53" i="4"/>
  <c r="B52" i="4"/>
  <c r="B51" i="4"/>
  <c r="B49" i="4"/>
  <c r="B48" i="4"/>
  <c r="B47" i="4"/>
  <c r="B45" i="4"/>
  <c r="B44" i="4"/>
  <c r="B43" i="4"/>
  <c r="B41" i="4"/>
  <c r="B40" i="4"/>
  <c r="B39" i="4"/>
  <c r="B37" i="4"/>
  <c r="B36" i="4"/>
  <c r="B35" i="4"/>
  <c r="B33" i="4"/>
  <c r="B32" i="4"/>
  <c r="B31" i="4"/>
  <c r="B29" i="4"/>
  <c r="B28" i="4"/>
  <c r="B27" i="4"/>
  <c r="B25" i="4"/>
  <c r="B24" i="4"/>
  <c r="B23" i="4"/>
  <c r="B21" i="4"/>
  <c r="B20" i="4"/>
  <c r="B19" i="4"/>
  <c r="B17" i="4"/>
  <c r="B16" i="4"/>
  <c r="B15" i="4"/>
  <c r="B13" i="4"/>
  <c r="B12" i="4"/>
  <c r="B11" i="4"/>
  <c r="B9" i="4"/>
  <c r="B8" i="4"/>
  <c r="B7" i="4"/>
  <c r="B5" i="4"/>
  <c r="B4" i="4"/>
  <c r="B3" i="4"/>
  <c r="B53" i="3"/>
  <c r="B52" i="3"/>
  <c r="B51" i="3"/>
  <c r="B49" i="3"/>
  <c r="B48" i="3"/>
  <c r="B47" i="3"/>
  <c r="B45" i="3"/>
  <c r="B44" i="3"/>
  <c r="B43" i="3"/>
  <c r="B41" i="3"/>
  <c r="B40" i="3"/>
  <c r="B39" i="3"/>
  <c r="B37" i="3"/>
  <c r="B36" i="3"/>
  <c r="B35" i="3"/>
  <c r="B33" i="3"/>
  <c r="B32" i="3"/>
  <c r="B31" i="3"/>
  <c r="B29" i="3"/>
  <c r="B28" i="3"/>
  <c r="B27" i="3"/>
  <c r="B25" i="3"/>
  <c r="B24" i="3"/>
  <c r="B23" i="3"/>
  <c r="B21" i="3"/>
  <c r="B20" i="3"/>
  <c r="B19" i="3"/>
  <c r="B17" i="3"/>
  <c r="B16" i="3"/>
  <c r="B15" i="3"/>
  <c r="B13" i="3"/>
  <c r="B12" i="3"/>
  <c r="B11" i="3"/>
  <c r="B9" i="3"/>
  <c r="B8" i="3"/>
  <c r="B7" i="3"/>
  <c r="B5" i="3"/>
  <c r="B4" i="3"/>
  <c r="B3" i="3"/>
</calcChain>
</file>

<file path=xl/sharedStrings.xml><?xml version="1.0" encoding="utf-8"?>
<sst xmlns="http://schemas.openxmlformats.org/spreadsheetml/2006/main" count="741" uniqueCount="150">
  <si>
    <t>For further details please visit: http://optimamodel.com/indicator-guide</t>
  </si>
  <si>
    <t>Populations</t>
  </si>
  <si>
    <t>Short name</t>
  </si>
  <si>
    <t>Long name</t>
  </si>
  <si>
    <t>Male</t>
  </si>
  <si>
    <t>Female</t>
  </si>
  <si>
    <t>Age from (years)</t>
  </si>
  <si>
    <t>Age to (years)</t>
  </si>
  <si>
    <t>FSW</t>
  </si>
  <si>
    <t>Female sex workers</t>
  </si>
  <si>
    <t>Clients</t>
  </si>
  <si>
    <t>Clients of sex workers</t>
  </si>
  <si>
    <t>MSM</t>
  </si>
  <si>
    <t>Men who have sex with men</t>
  </si>
  <si>
    <t>Males 0-9</t>
  </si>
  <si>
    <t>Males (0-9)</t>
  </si>
  <si>
    <t>Females 0-9</t>
  </si>
  <si>
    <t>Females (0-9)</t>
  </si>
  <si>
    <t>Males 10-19</t>
  </si>
  <si>
    <t>Males (10-19)</t>
  </si>
  <si>
    <t>Females 10-19</t>
  </si>
  <si>
    <t>Females (10-19)</t>
  </si>
  <si>
    <t>Males 20-24</t>
  </si>
  <si>
    <t>Males (20-24)</t>
  </si>
  <si>
    <t>Females 20-24</t>
  </si>
  <si>
    <t>Females (20-24)</t>
  </si>
  <si>
    <t>Males 25-49</t>
  </si>
  <si>
    <t>Males (25-49)</t>
  </si>
  <si>
    <t>Females 25-49</t>
  </si>
  <si>
    <t>Females (25-49)</t>
  </si>
  <si>
    <t>Males 50+</t>
  </si>
  <si>
    <t>Males (50+)</t>
  </si>
  <si>
    <t>Females 50+</t>
  </si>
  <si>
    <t>Females (50+)</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</si>
  <si>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</si>
  <si>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</si>
  <si>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</si>
  <si>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</si>
  <si>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</si>
  <si>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</si>
  <si>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</si>
  <si>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</si>
  <si>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</si>
  <si>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</si>
  <si>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</si>
  <si>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</si>
  <si>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</si>
  <si>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</si>
  <si>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</si>
  <si>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</si>
  <si>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</si>
  <si>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</si>
  <si>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</si>
  <si>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</si>
  <si>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</si>
  <si>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</si>
  <si>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</si>
  <si>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</si>
  <si>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</si>
  <si>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</si>
  <si>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</si>
  <si>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</si>
  <si>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</si>
  <si>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</si>
  <si>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</si>
  <si>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</si>
  <si>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</si>
  <si>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</si>
  <si>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</si>
  <si>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</si>
  <si>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</si>
  <si>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</si>
  <si>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</si>
  <si>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</si>
  <si>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</si>
  <si>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</si>
  <si>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</si>
  <si>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</si>
  <si>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</si>
  <si>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</si>
  <si>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</si>
  <si>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</si>
  <si>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</si>
  <si>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</si>
  <si>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</si>
  <si>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</si>
  <si>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</si>
  <si>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</si>
  <si>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</si>
  <si>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</si>
  <si>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</si>
  <si>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</si>
  <si>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</si>
  <si>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</si>
  <si>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</si>
  <si>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</si>
  <si>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</si>
  <si>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</si>
  <si>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</si>
  <si>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</si>
  <si>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</si>
  <si>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</si>
  <si>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</si>
  <si>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</si>
  <si>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</si>
  <si>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CD4 change due to non-suppressive ART (%/year)</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</si>
  <si>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</si>
  <si>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</si>
  <si>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</si>
  <si>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</si>
  <si>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</si>
  <si>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</si>
  <si>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</si>
  <si>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</si>
  <si>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</si>
  <si>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</si>
  <si>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</si>
  <si>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</si>
  <si>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</si>
  <si>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</si>
  <si>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</si>
  <si>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</si>
  <si>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</si>
  <si>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</si>
  <si>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</si>
  <si>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</si>
  <si>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</si>
  <si>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</si>
  <si>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Welcome to the Optima HIV data entry spreadsheet. This is where all data for the model will be entered. Please ask someone from the Optima development team if you need help, or use the default contact (info@optimamodel.com).</t>
  </si>
  <si>
    <t>O P T I M A   H I V</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</si>
  <si>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</si>
  <si>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Comments:</t>
  </si>
  <si>
    <t>Date created: 2018-Mar-01 17:29:30</t>
  </si>
  <si>
    <t>Prevalence of any ulcerative STIs</t>
  </si>
  <si>
    <t>Treatment failure rate (%/year)</t>
  </si>
  <si>
    <t>Proportion of those with VL failure who are provided with effective adherence support or a successful new regimen (%/year)</t>
  </si>
  <si>
    <t>Spreadsheet created with Optima version 2.11.0</t>
  </si>
  <si>
    <t>Percentage of people who age into the next age category per year</t>
  </si>
  <si>
    <t>Proportion of exposure events covered by ARV-based pre-exposure prophylaxis</t>
  </si>
  <si>
    <t>Proportion of exposure events covered by ARV-based post-exposure prophylaxis</t>
  </si>
  <si>
    <t>Percentage of people lost to follow-up who are returned to care per year (%/year)</t>
  </si>
  <si>
    <t>Percent of people living with HIV who know their status</t>
  </si>
  <si>
    <t>Percent of people who know their status who are retained in care</t>
  </si>
  <si>
    <t>Percent of people who know their status who are on ART</t>
  </si>
  <si>
    <t>Coverage of pregnant women who receive ARV for PMTCT</t>
  </si>
  <si>
    <t>Percent of people on ART who achieve viral suppression</t>
  </si>
  <si>
    <t>Percentage of males who have been traditionally circumcised</t>
  </si>
  <si>
    <t>Number of voluntary medical male circumcisions</t>
  </si>
  <si>
    <t>ARV-based pre-exposure prophylaxis</t>
  </si>
  <si>
    <t>ARV-based post-exposure prophylaxis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</si>
</sst>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_-* #,##0.00_-;\-* #,##0.00_-;_-* \-??_-;_-@_-"/>
    <numFmt numFmtId="166" formatCode="#,##0.0"/>
  </numFmts>
  <fonts count="15" x14ac:knownFonts="1">
    <font>
      <sz val="11"/>
      <color theme="1"/>
      <name val="Calibri"/>
      <family val="2"/>
      <scheme val="minor"/>
    </font>
    <font>
      <sz val="20"/>
      <color rgb="FFD5AA1D"/>
      <name val="Calibri"/>
      <family val="2"/>
      <scheme val="minor"/>
    </font>
    <font>
      <b/>
      <sz val="11"/>
      <color theme="1"/>
      <name val="Calibri"/>
      <family val="2"/>
      <scheme val="minor"/>
    </font>
    <font>
      <sz val="11"/>
      <color theme="1"/>
      <name val="Calibri"/>
      <family val="2"/>
      <scheme val="minor"/>
    </font>
    <font>
      <sz val="11"/>
      <color rgb="FF000000"/>
      <name val="Calibri"/>
      <family val="2"/>
      <charset val="1"/>
    </font>
    <font>
      <sz val="10"/>
      <name val="Arial"/>
      <family val="2"/>
      <charset val="1"/>
    </font>
    <font>
      <sz val="10"/>
      <name val="Arial"/>
      <family val="2"/>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
      <b/>
      <sz val="11"/>
      <color rgb="FF000000"/>
      <name val="Calibri"/>
      <family val="2"/>
      <scheme val="minor"/>
    </font>
    <font>
      <sz val="11"/>
      <color rgb="FF000000"/>
      <name val="Calibri"/>
      <family val="2"/>
      <scheme val="minor"/>
    </font>
    <font>
      <b/>
      <sz val="11"/>
      <color rgb="FF000000"/>
      <name val="Calibri"/>
      <family val="2"/>
      <charset val="1"/>
    </font>
  </fonts>
  <fills count="10">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FFC65E"/>
        <bgColor indexed="64"/>
      </patternFill>
    </fill>
    <fill>
      <patternFill patternType="solid">
        <fgColor rgb="FF18C1FF"/>
        <bgColor rgb="FF000000"/>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7">
    <xf numFmtId="0" fontId="0" fillId="0" borderId="0"/>
    <xf numFmtId="0" fontId="3" fillId="0" borderId="0"/>
    <xf numFmtId="0" fontId="4" fillId="0" borderId="0"/>
    <xf numFmtId="165"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5" fontId="4" fillId="0" borderId="0" applyBorder="0" applyProtection="0"/>
    <xf numFmtId="9" fontId="4" fillId="0" borderId="0" applyBorder="0" applyProtection="0"/>
    <xf numFmtId="9" fontId="4" fillId="0" borderId="0" applyBorder="0" applyProtection="0"/>
    <xf numFmtId="0" fontId="3" fillId="0" borderId="0"/>
    <xf numFmtId="0" fontId="6"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7" fillId="0" borderId="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64" fontId="3" fillId="0" borderId="0" applyFont="0" applyFill="0" applyBorder="0" applyAlignment="0" applyProtection="0"/>
    <xf numFmtId="0" fontId="4" fillId="0" borderId="0"/>
    <xf numFmtId="165"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5" fontId="4" fillId="0" borderId="0" applyBorder="0" applyProtection="0"/>
    <xf numFmtId="9" fontId="4" fillId="0" borderId="0" applyBorder="0" applyProtection="0"/>
    <xf numFmtId="0" fontId="3" fillId="0" borderId="0"/>
    <xf numFmtId="0" fontId="6"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41">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0" fontId="4" fillId="0" borderId="0" xfId="2"/>
    <xf numFmtId="0" fontId="0" fillId="3" borderId="0" xfId="0" applyFill="1" applyAlignment="1">
      <alignment wrapText="1"/>
    </xf>
    <xf numFmtId="0" fontId="2" fillId="0" borderId="0" xfId="0" applyFont="1"/>
    <xf numFmtId="0" fontId="0" fillId="5" borderId="0" xfId="0" applyFill="1" applyAlignment="1">
      <alignment wrapText="1"/>
    </xf>
    <xf numFmtId="0" fontId="12" fillId="0" borderId="0" xfId="0" applyFont="1"/>
    <xf numFmtId="0" fontId="13" fillId="0" borderId="0" xfId="0" applyFont="1"/>
    <xf numFmtId="0" fontId="12" fillId="0" borderId="0" xfId="0" applyFont="1" applyAlignment="1">
      <alignment horizontal="right"/>
    </xf>
    <xf numFmtId="10" fontId="13" fillId="6" borderId="1" xfId="0" applyNumberFormat="1" applyFont="1" applyFill="1" applyBorder="1" applyProtection="1">
      <protection locked="0"/>
    </xf>
    <xf numFmtId="10" fontId="13" fillId="6" borderId="2" xfId="0" applyNumberFormat="1" applyFont="1" applyFill="1" applyBorder="1" applyProtection="1">
      <protection locked="0"/>
    </xf>
    <xf numFmtId="0" fontId="12" fillId="0" borderId="0" xfId="0" applyFont="1" applyAlignment="1">
      <alignment horizontal="center"/>
    </xf>
    <xf numFmtId="10" fontId="13" fillId="6" borderId="3" xfId="0" applyNumberFormat="1" applyFont="1" applyFill="1" applyBorder="1" applyProtection="1">
      <protection locked="0"/>
    </xf>
    <xf numFmtId="10" fontId="13" fillId="6" borderId="4" xfId="0" applyNumberFormat="1" applyFont="1" applyFill="1" applyBorder="1" applyProtection="1">
      <protection locked="0"/>
    </xf>
    <xf numFmtId="0" fontId="14" fillId="0" borderId="0" xfId="0" applyFont="1"/>
    <xf numFmtId="0" fontId="14" fillId="0" borderId="0" xfId="0" applyFont="1" applyAlignment="1">
      <alignment horizontal="right"/>
    </xf>
    <xf numFmtId="4" fontId="0" fillId="7" borderId="1" xfId="0" applyNumberFormat="1" applyFill="1" applyBorder="1" applyProtection="1">
      <protection locked="0"/>
    </xf>
    <xf numFmtId="3" fontId="0" fillId="8" borderId="1" xfId="0" applyNumberFormat="1" applyFill="1" applyBorder="1" applyProtection="1">
      <protection locked="0"/>
    </xf>
    <xf numFmtId="0" fontId="14" fillId="0" borderId="0" xfId="0" applyFont="1" applyAlignment="1">
      <alignment horizontal="center"/>
    </xf>
    <xf numFmtId="10" fontId="0" fillId="7" borderId="1" xfId="9" applyNumberFormat="1" applyFont="1" applyFill="1" applyBorder="1" applyAlignment="1" applyProtection="1">
      <protection locked="0"/>
    </xf>
    <xf numFmtId="9" fontId="14" fillId="0" borderId="0" xfId="9" applyFont="1" applyBorder="1" applyAlignment="1" applyProtection="1">
      <alignment horizontal="center"/>
    </xf>
    <xf numFmtId="9" fontId="0" fillId="7" borderId="1" xfId="9" applyFont="1" applyFill="1" applyBorder="1" applyAlignment="1" applyProtection="1">
      <protection locked="0"/>
    </xf>
    <xf numFmtId="0" fontId="14" fillId="0" borderId="0" xfId="10" applyNumberFormat="1" applyFont="1" applyBorder="1"/>
    <xf numFmtId="0" fontId="5" fillId="0" borderId="0" xfId="10" applyNumberFormat="1" applyFont="1"/>
    <xf numFmtId="0" fontId="14" fillId="0" borderId="0" xfId="10" applyNumberFormat="1" applyFont="1" applyBorder="1" applyAlignment="1">
      <alignment horizontal="right"/>
    </xf>
    <xf numFmtId="4" fontId="0" fillId="7" borderId="1" xfId="10" applyNumberFormat="1" applyFont="1" applyFill="1" applyBorder="1"/>
    <xf numFmtId="0" fontId="14" fillId="0" borderId="0" xfId="10" applyNumberFormat="1" applyFont="1" applyBorder="1" applyAlignment="1">
      <alignment horizontal="center"/>
    </xf>
    <xf numFmtId="9" fontId="0" fillId="4" borderId="1" xfId="0" applyNumberFormat="1" applyFill="1" applyBorder="1" applyProtection="1">
      <protection locked="0"/>
    </xf>
    <xf numFmtId="0" fontId="14" fillId="0" borderId="0" xfId="10" applyNumberFormat="1" applyFont="1"/>
    <xf numFmtId="0" fontId="14" fillId="0" borderId="0" xfId="10" applyNumberFormat="1" applyFont="1" applyAlignment="1">
      <alignment horizontal="right"/>
    </xf>
    <xf numFmtId="4" fontId="5" fillId="9" borderId="1" xfId="10" applyNumberFormat="1" applyFont="1" applyFill="1" applyBorder="1" applyProtection="1">
      <protection locked="0"/>
    </xf>
    <xf numFmtId="0" fontId="14" fillId="0" borderId="0" xfId="10" applyNumberFormat="1" applyFont="1" applyAlignment="1">
      <alignment horizontal="center"/>
    </xf>
    <xf numFmtId="166" fontId="5" fillId="9" borderId="1" xfId="10" applyNumberFormat="1" applyFont="1" applyFill="1" applyBorder="1" applyProtection="1">
      <protection locked="0"/>
    </xf>
    <xf numFmtId="0" fontId="1" fillId="2" borderId="0" xfId="0" applyFont="1" applyFill="1" applyAlignment="1">
      <alignment horizontal="center" vertical="center"/>
    </xf>
  </cellXfs>
  <cellStyles count="237">
    <cellStyle name="Comma 2" xfId="8" xr:uid="{00000000-0005-0000-0000-000000000000}"/>
    <cellStyle name="Comma 2 2" xfId="123" xr:uid="{00000000-0005-0000-0000-000001000000}"/>
    <cellStyle name="Comma 2 3" xfId="16" xr:uid="{00000000-0005-0000-0000-000002000000}"/>
    <cellStyle name="Comma 2 4" xfId="130" xr:uid="{00000000-0005-0000-0000-000003000000}"/>
    <cellStyle name="Comma 3" xfId="14" xr:uid="{00000000-0005-0000-0000-000004000000}"/>
    <cellStyle name="Comma 3 2" xfId="128" xr:uid="{00000000-0005-0000-0000-000005000000}"/>
    <cellStyle name="Comma 4" xfId="118" xr:uid="{00000000-0005-0000-0000-000006000000}"/>
    <cellStyle name="Comma 5" xfId="116" xr:uid="{00000000-0005-0000-0000-000007000000}"/>
    <cellStyle name="Comma 6" xfId="3" xr:uid="{00000000-0005-0000-0000-000008000000}"/>
    <cellStyle name="Explanatory Text 2" xfId="10" xr:uid="{00000000-0005-0000-0000-000009000000}"/>
    <cellStyle name="Explanatory Text 3" xfId="120" xr:uid="{00000000-0005-0000-0000-00000A000000}"/>
    <cellStyle name="Explanatory Text 4" xfId="5" xr:uid="{00000000-0005-0000-0000-00000B000000}"/>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10" xfId="27" xr:uid="{00000000-0005-0000-0000-000041000000}"/>
    <cellStyle name="Followed Hyperlink 11" xfId="28" xr:uid="{00000000-0005-0000-0000-000042000000}"/>
    <cellStyle name="Followed Hyperlink 12" xfId="29" xr:uid="{00000000-0005-0000-0000-000043000000}"/>
    <cellStyle name="Followed Hyperlink 13" xfId="30" xr:uid="{00000000-0005-0000-0000-000044000000}"/>
    <cellStyle name="Followed Hyperlink 14" xfId="31" xr:uid="{00000000-0005-0000-0000-000045000000}"/>
    <cellStyle name="Followed Hyperlink 15" xfId="32" xr:uid="{00000000-0005-0000-0000-000046000000}"/>
    <cellStyle name="Followed Hyperlink 16" xfId="33" xr:uid="{00000000-0005-0000-0000-000047000000}"/>
    <cellStyle name="Followed Hyperlink 17" xfId="34" xr:uid="{00000000-0005-0000-0000-000048000000}"/>
    <cellStyle name="Followed Hyperlink 18" xfId="35" xr:uid="{00000000-0005-0000-0000-000049000000}"/>
    <cellStyle name="Followed Hyperlink 19" xfId="36" xr:uid="{00000000-0005-0000-0000-00004A000000}"/>
    <cellStyle name="Followed Hyperlink 2" xfId="19" xr:uid="{00000000-0005-0000-0000-00004B000000}"/>
    <cellStyle name="Followed Hyperlink 20" xfId="37" xr:uid="{00000000-0005-0000-0000-00004C000000}"/>
    <cellStyle name="Followed Hyperlink 21" xfId="38" xr:uid="{00000000-0005-0000-0000-00004D000000}"/>
    <cellStyle name="Followed Hyperlink 22" xfId="39" xr:uid="{00000000-0005-0000-0000-00004E000000}"/>
    <cellStyle name="Followed Hyperlink 23" xfId="40" xr:uid="{00000000-0005-0000-0000-00004F000000}"/>
    <cellStyle name="Followed Hyperlink 24" xfId="41" xr:uid="{00000000-0005-0000-0000-000050000000}"/>
    <cellStyle name="Followed Hyperlink 25" xfId="42" xr:uid="{00000000-0005-0000-0000-000051000000}"/>
    <cellStyle name="Followed Hyperlink 26" xfId="43" xr:uid="{00000000-0005-0000-0000-000052000000}"/>
    <cellStyle name="Followed Hyperlink 27" xfId="44" xr:uid="{00000000-0005-0000-0000-000053000000}"/>
    <cellStyle name="Followed Hyperlink 28" xfId="45" xr:uid="{00000000-0005-0000-0000-000054000000}"/>
    <cellStyle name="Followed Hyperlink 29" xfId="46" xr:uid="{00000000-0005-0000-0000-000055000000}"/>
    <cellStyle name="Followed Hyperlink 3" xfId="20" xr:uid="{00000000-0005-0000-0000-000056000000}"/>
    <cellStyle name="Followed Hyperlink 30" xfId="47" xr:uid="{00000000-0005-0000-0000-000057000000}"/>
    <cellStyle name="Followed Hyperlink 31" xfId="48" xr:uid="{00000000-0005-0000-0000-000058000000}"/>
    <cellStyle name="Followed Hyperlink 32" xfId="49" xr:uid="{00000000-0005-0000-0000-000059000000}"/>
    <cellStyle name="Followed Hyperlink 33" xfId="50" xr:uid="{00000000-0005-0000-0000-00005A000000}"/>
    <cellStyle name="Followed Hyperlink 34" xfId="51" xr:uid="{00000000-0005-0000-0000-00005B000000}"/>
    <cellStyle name="Followed Hyperlink 35" xfId="52" xr:uid="{00000000-0005-0000-0000-00005C000000}"/>
    <cellStyle name="Followed Hyperlink 36" xfId="53" xr:uid="{00000000-0005-0000-0000-00005D000000}"/>
    <cellStyle name="Followed Hyperlink 37" xfId="54" xr:uid="{00000000-0005-0000-0000-00005E000000}"/>
    <cellStyle name="Followed Hyperlink 38" xfId="55" xr:uid="{00000000-0005-0000-0000-00005F000000}"/>
    <cellStyle name="Followed Hyperlink 39" xfId="56" xr:uid="{00000000-0005-0000-0000-000060000000}"/>
    <cellStyle name="Followed Hyperlink 4" xfId="21" xr:uid="{00000000-0005-0000-0000-000061000000}"/>
    <cellStyle name="Followed Hyperlink 40" xfId="57" xr:uid="{00000000-0005-0000-0000-000062000000}"/>
    <cellStyle name="Followed Hyperlink 41" xfId="58" xr:uid="{00000000-0005-0000-0000-000063000000}"/>
    <cellStyle name="Followed Hyperlink 42" xfId="59" xr:uid="{00000000-0005-0000-0000-000064000000}"/>
    <cellStyle name="Followed Hyperlink 43" xfId="60" xr:uid="{00000000-0005-0000-0000-000065000000}"/>
    <cellStyle name="Followed Hyperlink 44" xfId="61" xr:uid="{00000000-0005-0000-0000-000066000000}"/>
    <cellStyle name="Followed Hyperlink 45" xfId="62" xr:uid="{00000000-0005-0000-0000-000067000000}"/>
    <cellStyle name="Followed Hyperlink 46" xfId="63" xr:uid="{00000000-0005-0000-0000-000068000000}"/>
    <cellStyle name="Followed Hyperlink 47" xfId="64" xr:uid="{00000000-0005-0000-0000-000069000000}"/>
    <cellStyle name="Followed Hyperlink 48" xfId="65" xr:uid="{00000000-0005-0000-0000-00006A000000}"/>
    <cellStyle name="Followed Hyperlink 49" xfId="66" xr:uid="{00000000-0005-0000-0000-00006B000000}"/>
    <cellStyle name="Followed Hyperlink 5" xfId="22" xr:uid="{00000000-0005-0000-0000-00006C000000}"/>
    <cellStyle name="Followed Hyperlink 50" xfId="67" xr:uid="{00000000-0005-0000-0000-00006D000000}"/>
    <cellStyle name="Followed Hyperlink 51" xfId="68" xr:uid="{00000000-0005-0000-0000-00006E000000}"/>
    <cellStyle name="Followed Hyperlink 52" xfId="69" xr:uid="{00000000-0005-0000-0000-00006F000000}"/>
    <cellStyle name="Followed Hyperlink 53" xfId="70" xr:uid="{00000000-0005-0000-0000-000070000000}"/>
    <cellStyle name="Followed Hyperlink 54" xfId="71" xr:uid="{00000000-0005-0000-0000-000071000000}"/>
    <cellStyle name="Followed Hyperlink 55" xfId="72" xr:uid="{00000000-0005-0000-0000-000072000000}"/>
    <cellStyle name="Followed Hyperlink 56" xfId="73" xr:uid="{00000000-0005-0000-0000-000073000000}"/>
    <cellStyle name="Followed Hyperlink 57" xfId="74" xr:uid="{00000000-0005-0000-0000-000074000000}"/>
    <cellStyle name="Followed Hyperlink 58" xfId="75" xr:uid="{00000000-0005-0000-0000-000075000000}"/>
    <cellStyle name="Followed Hyperlink 59" xfId="76" xr:uid="{00000000-0005-0000-0000-000076000000}"/>
    <cellStyle name="Followed Hyperlink 6" xfId="23" xr:uid="{00000000-0005-0000-0000-000077000000}"/>
    <cellStyle name="Followed Hyperlink 60" xfId="77" xr:uid="{00000000-0005-0000-0000-000078000000}"/>
    <cellStyle name="Followed Hyperlink 61" xfId="78" xr:uid="{00000000-0005-0000-0000-000079000000}"/>
    <cellStyle name="Followed Hyperlink 62" xfId="79" xr:uid="{00000000-0005-0000-0000-00007A000000}"/>
    <cellStyle name="Followed Hyperlink 63" xfId="80" xr:uid="{00000000-0005-0000-0000-00007B000000}"/>
    <cellStyle name="Followed Hyperlink 64" xfId="81" xr:uid="{00000000-0005-0000-0000-00007C000000}"/>
    <cellStyle name="Followed Hyperlink 65" xfId="82" xr:uid="{00000000-0005-0000-0000-00007D000000}"/>
    <cellStyle name="Followed Hyperlink 66" xfId="83" xr:uid="{00000000-0005-0000-0000-00007E000000}"/>
    <cellStyle name="Followed Hyperlink 67" xfId="84" xr:uid="{00000000-0005-0000-0000-00007F000000}"/>
    <cellStyle name="Followed Hyperlink 68" xfId="85" xr:uid="{00000000-0005-0000-0000-000080000000}"/>
    <cellStyle name="Followed Hyperlink 69" xfId="86" xr:uid="{00000000-0005-0000-0000-000081000000}"/>
    <cellStyle name="Followed Hyperlink 7" xfId="24" xr:uid="{00000000-0005-0000-0000-000082000000}"/>
    <cellStyle name="Followed Hyperlink 70" xfId="87" xr:uid="{00000000-0005-0000-0000-000083000000}"/>
    <cellStyle name="Followed Hyperlink 71" xfId="88" xr:uid="{00000000-0005-0000-0000-000084000000}"/>
    <cellStyle name="Followed Hyperlink 72" xfId="89" xr:uid="{00000000-0005-0000-0000-000085000000}"/>
    <cellStyle name="Followed Hyperlink 73" xfId="90" xr:uid="{00000000-0005-0000-0000-000086000000}"/>
    <cellStyle name="Followed Hyperlink 74" xfId="91" xr:uid="{00000000-0005-0000-0000-000087000000}"/>
    <cellStyle name="Followed Hyperlink 75" xfId="92" xr:uid="{00000000-0005-0000-0000-000088000000}"/>
    <cellStyle name="Followed Hyperlink 76" xfId="93" xr:uid="{00000000-0005-0000-0000-000089000000}"/>
    <cellStyle name="Followed Hyperlink 77" xfId="94" xr:uid="{00000000-0005-0000-0000-00008A000000}"/>
    <cellStyle name="Followed Hyperlink 78" xfId="95" xr:uid="{00000000-0005-0000-0000-00008B000000}"/>
    <cellStyle name="Followed Hyperlink 79" xfId="96" xr:uid="{00000000-0005-0000-0000-00008C000000}"/>
    <cellStyle name="Followed Hyperlink 8" xfId="25" xr:uid="{00000000-0005-0000-0000-00008D000000}"/>
    <cellStyle name="Followed Hyperlink 80" xfId="97" xr:uid="{00000000-0005-0000-0000-00008E000000}"/>
    <cellStyle name="Followed Hyperlink 81" xfId="98" xr:uid="{00000000-0005-0000-0000-00008F000000}"/>
    <cellStyle name="Followed Hyperlink 82" xfId="99" xr:uid="{00000000-0005-0000-0000-000090000000}"/>
    <cellStyle name="Followed Hyperlink 83" xfId="100" xr:uid="{00000000-0005-0000-0000-000091000000}"/>
    <cellStyle name="Followed Hyperlink 84" xfId="101" xr:uid="{00000000-0005-0000-0000-000092000000}"/>
    <cellStyle name="Followed Hyperlink 85" xfId="102" xr:uid="{00000000-0005-0000-0000-000093000000}"/>
    <cellStyle name="Followed Hyperlink 86" xfId="103" xr:uid="{00000000-0005-0000-0000-000094000000}"/>
    <cellStyle name="Followed Hyperlink 87" xfId="104" xr:uid="{00000000-0005-0000-0000-000095000000}"/>
    <cellStyle name="Followed Hyperlink 88" xfId="105" xr:uid="{00000000-0005-0000-0000-000096000000}"/>
    <cellStyle name="Followed Hyperlink 89" xfId="106" xr:uid="{00000000-0005-0000-0000-000097000000}"/>
    <cellStyle name="Followed Hyperlink 9" xfId="26" xr:uid="{00000000-0005-0000-0000-000098000000}"/>
    <cellStyle name="Followed Hyperlink 90" xfId="107" xr:uid="{00000000-0005-0000-0000-000099000000}"/>
    <cellStyle name="Followed Hyperlink 91" xfId="108" xr:uid="{00000000-0005-0000-0000-00009A000000}"/>
    <cellStyle name="Followed Hyperlink 92" xfId="109" xr:uid="{00000000-0005-0000-0000-00009B000000}"/>
    <cellStyle name="Followed Hyperlink 93" xfId="110" xr:uid="{00000000-0005-0000-0000-00009C000000}"/>
    <cellStyle name="Followed Hyperlink 94" xfId="111" xr:uid="{00000000-0005-0000-0000-00009D000000}"/>
    <cellStyle name="Followed Hyperlink 95" xfId="112" xr:uid="{00000000-0005-0000-0000-00009E000000}"/>
    <cellStyle name="Followed Hyperlink 96" xfId="113" xr:uid="{00000000-0005-0000-0000-00009F000000}"/>
    <cellStyle name="Followed Hyperlink 97" xfId="114" xr:uid="{00000000-0005-0000-0000-0000A0000000}"/>
    <cellStyle name="Followed Hyperlink 98" xfId="115" xr:uid="{00000000-0005-0000-0000-0000A1000000}"/>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Normal" xfId="0" builtinId="0"/>
    <cellStyle name="Normal 10" xfId="2" xr:uid="{00000000-0005-0000-0000-0000D8000000}"/>
    <cellStyle name="Normal 2" xfId="6" xr:uid="{00000000-0005-0000-0000-0000D9000000}"/>
    <cellStyle name="Normal 2 2" xfId="121" xr:uid="{00000000-0005-0000-0000-0000DA000000}"/>
    <cellStyle name="Normal 2 3" xfId="17" xr:uid="{00000000-0005-0000-0000-0000DB000000}"/>
    <cellStyle name="Normal 3" xfId="7" xr:uid="{00000000-0005-0000-0000-0000DC000000}"/>
    <cellStyle name="Normal 3 2" xfId="122" xr:uid="{00000000-0005-0000-0000-0000DD000000}"/>
    <cellStyle name="Normal 3 3" xfId="18" xr:uid="{00000000-0005-0000-0000-0000DE000000}"/>
    <cellStyle name="Normal 4" xfId="13" xr:uid="{00000000-0005-0000-0000-0000DF000000}"/>
    <cellStyle name="Normal 4 2" xfId="127" xr:uid="{00000000-0005-0000-0000-0000E0000000}"/>
    <cellStyle name="Normal 5" xfId="12" xr:uid="{00000000-0005-0000-0000-0000E1000000}"/>
    <cellStyle name="Normal 5 2" xfId="126" xr:uid="{00000000-0005-0000-0000-0000E2000000}"/>
    <cellStyle name="Normal 6" xfId="117" xr:uid="{00000000-0005-0000-0000-0000E3000000}"/>
    <cellStyle name="Normal 7" xfId="11" xr:uid="{00000000-0005-0000-0000-0000E4000000}"/>
    <cellStyle name="Normal 8" xfId="125" xr:uid="{00000000-0005-0000-0000-0000E5000000}"/>
    <cellStyle name="Normal 9" xfId="1" xr:uid="{00000000-0005-0000-0000-0000E6000000}"/>
    <cellStyle name="Percent 2" xfId="9" xr:uid="{00000000-0005-0000-0000-0000E7000000}"/>
    <cellStyle name="Percent 2 2" xfId="124" xr:uid="{00000000-0005-0000-0000-0000E8000000}"/>
    <cellStyle name="Percent 2 3" xfId="15" xr:uid="{00000000-0005-0000-0000-0000E9000000}"/>
    <cellStyle name="Percent 2 4" xfId="129" xr:uid="{00000000-0005-0000-0000-0000EA000000}"/>
    <cellStyle name="Percent 3" xfId="119" xr:uid="{00000000-0005-0000-0000-0000EB000000}"/>
    <cellStyle name="Percent 4" xfId="4" xr:uid="{00000000-0005-0000-0000-0000EC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1"/>
  <sheetViews>
    <sheetView tabSelected="1" workbookViewId="0">
      <selection activeCell="B8" sqref="B8"/>
    </sheetView>
  </sheetViews>
  <sheetFormatPr defaultColWidth="8.85546875" defaultRowHeight="15" x14ac:dyDescent="0.25"/>
  <cols>
    <col min="1" max="1" width="111.140625" customWidth="1"/>
  </cols>
  <sheetData>
    <row r="1" spans="1:1" ht="15" customHeight="1" x14ac:dyDescent="0.25">
      <c r="A1" s="40" t="s">
        <v>129</v>
      </c>
    </row>
    <row r="2" spans="1:1" ht="15" customHeight="1" x14ac:dyDescent="0.25">
      <c r="A2" s="40"/>
    </row>
    <row r="3" spans="1:1" ht="15" customHeight="1" x14ac:dyDescent="0.25">
      <c r="A3" s="40"/>
    </row>
    <row r="4" spans="1:1" x14ac:dyDescent="0.25">
      <c r="A4" s="10"/>
    </row>
    <row r="5" spans="1:1" ht="33" customHeight="1" x14ac:dyDescent="0.25">
      <c r="A5" s="10" t="s">
        <v>128</v>
      </c>
    </row>
    <row r="6" spans="1:1" x14ac:dyDescent="0.25">
      <c r="A6" s="10"/>
    </row>
    <row r="7" spans="1:1" x14ac:dyDescent="0.25">
      <c r="A7" s="10" t="s">
        <v>0</v>
      </c>
    </row>
    <row r="8" spans="1:1" x14ac:dyDescent="0.25">
      <c r="A8" s="10"/>
    </row>
    <row r="9" spans="1:1" x14ac:dyDescent="0.25">
      <c r="A9" s="10" t="s">
        <v>136</v>
      </c>
    </row>
    <row r="10" spans="1:1" x14ac:dyDescent="0.25">
      <c r="A10" s="10"/>
    </row>
    <row r="11" spans="1:1" x14ac:dyDescent="0.25">
      <c r="A11" s="10" t="s">
        <v>132</v>
      </c>
    </row>
    <row r="12" spans="1:1" x14ac:dyDescent="0.25">
      <c r="A12" s="10"/>
    </row>
    <row r="13" spans="1:1" ht="66" customHeight="1" x14ac:dyDescent="0.25">
      <c r="A13" s="10" t="s">
        <v>130</v>
      </c>
    </row>
    <row r="14" spans="1:1" ht="14.25" customHeight="1" x14ac:dyDescent="0.25">
      <c r="A14" s="11"/>
    </row>
    <row r="15" spans="1:1" x14ac:dyDescent="0.25">
      <c r="A15" s="11" t="s">
        <v>131</v>
      </c>
    </row>
    <row r="16" spans="1:1" x14ac:dyDescent="0.25">
      <c r="A16" s="12"/>
    </row>
    <row r="17" spans="1:1" x14ac:dyDescent="0.25">
      <c r="A17" s="12"/>
    </row>
    <row r="18" spans="1:1" x14ac:dyDescent="0.25">
      <c r="A18" s="12"/>
    </row>
    <row r="19" spans="1:1" x14ac:dyDescent="0.25">
      <c r="A19" s="12"/>
    </row>
    <row r="20" spans="1:1" x14ac:dyDescent="0.25">
      <c r="A20" s="12"/>
    </row>
    <row r="21" spans="1:1" x14ac:dyDescent="0.25">
      <c r="A21" s="12"/>
    </row>
    <row r="22" spans="1:1" x14ac:dyDescent="0.25">
      <c r="A22" s="12"/>
    </row>
    <row r="23" spans="1:1" x14ac:dyDescent="0.25">
      <c r="A23" s="12"/>
    </row>
    <row r="24" spans="1:1" x14ac:dyDescent="0.25">
      <c r="A24" s="12"/>
    </row>
    <row r="25" spans="1:1" x14ac:dyDescent="0.25">
      <c r="A25" s="12"/>
    </row>
    <row r="26" spans="1:1" x14ac:dyDescent="0.25">
      <c r="A26" s="12"/>
    </row>
    <row r="27" spans="1:1" x14ac:dyDescent="0.25">
      <c r="A27" s="12"/>
    </row>
    <row r="28" spans="1:1" x14ac:dyDescent="0.25">
      <c r="A28" s="12"/>
    </row>
    <row r="29" spans="1:1" x14ac:dyDescent="0.25">
      <c r="A29" s="12"/>
    </row>
    <row r="30" spans="1:1" x14ac:dyDescent="0.25">
      <c r="A30" s="12"/>
    </row>
    <row r="31" spans="1:1" x14ac:dyDescent="0.25">
      <c r="A31" s="9"/>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39"/>
  <sheetViews>
    <sheetView workbookViewId="0"/>
  </sheetViews>
  <sheetFormatPr defaultColWidth="8.85546875" defaultRowHeight="15" x14ac:dyDescent="0.25"/>
  <sheetData>
    <row r="1" spans="1:25" x14ac:dyDescent="0.25">
      <c r="A1" s="1" t="s">
        <v>69</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4"/>
      <c r="D3" s="4"/>
      <c r="E3" s="4"/>
      <c r="F3" s="4"/>
      <c r="G3" s="4"/>
      <c r="H3" s="4"/>
      <c r="I3" s="4"/>
      <c r="J3" s="4"/>
      <c r="K3" s="4"/>
      <c r="L3" s="4"/>
      <c r="M3" s="4"/>
      <c r="N3" s="4"/>
      <c r="O3" s="4"/>
      <c r="P3" s="4"/>
      <c r="Q3" s="4"/>
      <c r="R3" s="4"/>
      <c r="S3" s="4"/>
      <c r="T3" s="4"/>
      <c r="U3" s="4"/>
      <c r="V3" s="4"/>
      <c r="W3" s="4"/>
      <c r="X3" s="5" t="s">
        <v>37</v>
      </c>
      <c r="Y3" s="4">
        <v>0</v>
      </c>
    </row>
    <row r="4" spans="1:25" x14ac:dyDescent="0.25">
      <c r="B4" s="3" t="str">
        <f>Populations!$C$4</f>
        <v>Clients</v>
      </c>
      <c r="C4" s="4"/>
      <c r="D4" s="4"/>
      <c r="E4" s="4"/>
      <c r="F4" s="4"/>
      <c r="G4" s="4"/>
      <c r="H4" s="4"/>
      <c r="I4" s="4"/>
      <c r="J4" s="4"/>
      <c r="K4" s="4"/>
      <c r="L4" s="4"/>
      <c r="M4" s="4"/>
      <c r="N4" s="4"/>
      <c r="O4" s="4"/>
      <c r="P4" s="4"/>
      <c r="Q4" s="4"/>
      <c r="R4" s="4"/>
      <c r="S4" s="4"/>
      <c r="T4" s="4"/>
      <c r="U4" s="4"/>
      <c r="V4" s="4"/>
      <c r="W4" s="4"/>
      <c r="X4" s="5" t="s">
        <v>37</v>
      </c>
      <c r="Y4" s="4">
        <v>0</v>
      </c>
    </row>
    <row r="5" spans="1:25" x14ac:dyDescent="0.25">
      <c r="B5" s="3" t="str">
        <f>Populations!$C$5</f>
        <v>MSM</v>
      </c>
      <c r="C5" s="4"/>
      <c r="D5" s="4"/>
      <c r="E5" s="4"/>
      <c r="F5" s="4"/>
      <c r="G5" s="4"/>
      <c r="H5" s="4"/>
      <c r="I5" s="4"/>
      <c r="J5" s="4"/>
      <c r="K5" s="4"/>
      <c r="L5" s="4"/>
      <c r="M5" s="4"/>
      <c r="N5" s="4"/>
      <c r="O5" s="4"/>
      <c r="P5" s="4"/>
      <c r="Q5" s="4"/>
      <c r="R5" s="4"/>
      <c r="S5" s="4"/>
      <c r="T5" s="4"/>
      <c r="U5" s="4"/>
      <c r="V5" s="4"/>
      <c r="W5" s="4"/>
      <c r="X5" s="5" t="s">
        <v>37</v>
      </c>
      <c r="Y5" s="4">
        <v>0</v>
      </c>
    </row>
    <row r="6" spans="1:25" x14ac:dyDescent="0.25">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5">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5">
      <c r="B8" s="3" t="str">
        <f>Populations!$C$8</f>
        <v>Males 10-19</v>
      </c>
      <c r="C8" s="4"/>
      <c r="D8" s="4"/>
      <c r="E8" s="4"/>
      <c r="F8" s="4"/>
      <c r="G8" s="4"/>
      <c r="H8" s="4"/>
      <c r="I8" s="4"/>
      <c r="J8" s="4"/>
      <c r="K8" s="4"/>
      <c r="L8" s="4"/>
      <c r="M8" s="4"/>
      <c r="N8" s="4"/>
      <c r="O8" s="4"/>
      <c r="P8" s="4"/>
      <c r="Q8" s="4"/>
      <c r="R8" s="4"/>
      <c r="S8" s="4"/>
      <c r="T8" s="4"/>
      <c r="U8" s="4"/>
      <c r="V8" s="4"/>
      <c r="W8" s="4"/>
      <c r="X8" s="5" t="s">
        <v>37</v>
      </c>
      <c r="Y8" s="4">
        <v>0</v>
      </c>
    </row>
    <row r="9" spans="1:25" x14ac:dyDescent="0.25">
      <c r="B9" s="3" t="str">
        <f>Populations!$C$9</f>
        <v>Females 10-19</v>
      </c>
      <c r="C9" s="4"/>
      <c r="D9" s="4"/>
      <c r="E9" s="4"/>
      <c r="F9" s="4"/>
      <c r="G9" s="4"/>
      <c r="H9" s="4"/>
      <c r="I9" s="4"/>
      <c r="J9" s="4"/>
      <c r="K9" s="4"/>
      <c r="L9" s="4"/>
      <c r="M9" s="4"/>
      <c r="N9" s="4"/>
      <c r="O9" s="4"/>
      <c r="P9" s="4"/>
      <c r="Q9" s="4"/>
      <c r="R9" s="4"/>
      <c r="S9" s="4"/>
      <c r="T9" s="4"/>
      <c r="U9" s="4"/>
      <c r="V9" s="4"/>
      <c r="W9" s="4"/>
      <c r="X9" s="5" t="s">
        <v>37</v>
      </c>
      <c r="Y9" s="4">
        <v>0</v>
      </c>
    </row>
    <row r="10" spans="1:25" x14ac:dyDescent="0.25">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0</v>
      </c>
    </row>
    <row r="11" spans="1:25" x14ac:dyDescent="0.25">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0</v>
      </c>
    </row>
    <row r="12" spans="1:25" x14ac:dyDescent="0.25">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0</v>
      </c>
    </row>
    <row r="13" spans="1:25" x14ac:dyDescent="0.25">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0</v>
      </c>
    </row>
    <row r="14" spans="1:25" x14ac:dyDescent="0.25">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0</v>
      </c>
    </row>
    <row r="15" spans="1:25" x14ac:dyDescent="0.25">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0</v>
      </c>
    </row>
    <row r="19" spans="1:25" x14ac:dyDescent="0.25">
      <c r="A19" s="1" t="s">
        <v>70</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5">
      <c r="B21" s="3" t="str">
        <f>Populations!$C$3</f>
        <v>FSW</v>
      </c>
      <c r="C21" s="7"/>
      <c r="D21" s="7"/>
      <c r="E21" s="7"/>
      <c r="F21" s="7"/>
      <c r="G21" s="7"/>
      <c r="H21" s="7"/>
      <c r="I21" s="7"/>
      <c r="J21" s="7"/>
      <c r="K21" s="7"/>
      <c r="L21" s="7"/>
      <c r="M21" s="7"/>
      <c r="N21" s="7"/>
      <c r="O21" s="7"/>
      <c r="P21" s="7"/>
      <c r="Q21" s="7"/>
      <c r="R21" s="7"/>
      <c r="S21" s="7"/>
      <c r="T21" s="7"/>
      <c r="U21" s="7"/>
      <c r="V21" s="7"/>
      <c r="W21" s="7"/>
      <c r="X21" s="5" t="s">
        <v>37</v>
      </c>
      <c r="Y21" s="7">
        <v>0</v>
      </c>
    </row>
    <row r="22" spans="1:25" x14ac:dyDescent="0.25">
      <c r="B22" s="3" t="str">
        <f>Populations!$C$4</f>
        <v>Clients</v>
      </c>
      <c r="C22" s="7"/>
      <c r="D22" s="7"/>
      <c r="E22" s="7"/>
      <c r="F22" s="7"/>
      <c r="G22" s="7"/>
      <c r="H22" s="7"/>
      <c r="I22" s="7"/>
      <c r="J22" s="7"/>
      <c r="K22" s="7"/>
      <c r="L22" s="7"/>
      <c r="M22" s="7"/>
      <c r="N22" s="7"/>
      <c r="O22" s="7"/>
      <c r="P22" s="7"/>
      <c r="Q22" s="7"/>
      <c r="R22" s="7"/>
      <c r="S22" s="7"/>
      <c r="T22" s="7"/>
      <c r="U22" s="7"/>
      <c r="V22" s="7"/>
      <c r="W22" s="7"/>
      <c r="X22" s="5" t="s">
        <v>37</v>
      </c>
      <c r="Y22" s="7">
        <v>0</v>
      </c>
    </row>
    <row r="23" spans="1:25" x14ac:dyDescent="0.25">
      <c r="B23" s="3" t="str">
        <f>Populations!$C$5</f>
        <v>MSM</v>
      </c>
      <c r="C23" s="7"/>
      <c r="D23" s="7"/>
      <c r="E23" s="7"/>
      <c r="F23" s="7"/>
      <c r="G23" s="7"/>
      <c r="H23" s="7"/>
      <c r="I23" s="7"/>
      <c r="J23" s="7"/>
      <c r="K23" s="7"/>
      <c r="L23" s="7"/>
      <c r="M23" s="7"/>
      <c r="N23" s="7"/>
      <c r="O23" s="7"/>
      <c r="P23" s="7"/>
      <c r="Q23" s="7"/>
      <c r="R23" s="7"/>
      <c r="S23" s="7"/>
      <c r="T23" s="7"/>
      <c r="U23" s="7"/>
      <c r="V23" s="7"/>
      <c r="W23" s="7"/>
      <c r="X23" s="5" t="s">
        <v>37</v>
      </c>
      <c r="Y23" s="7">
        <v>0</v>
      </c>
    </row>
    <row r="24" spans="1:25" x14ac:dyDescent="0.25">
      <c r="B24" s="3" t="str">
        <f>Populations!$C$6</f>
        <v>Males 0-9</v>
      </c>
      <c r="C24" s="7"/>
      <c r="D24" s="7"/>
      <c r="E24" s="7"/>
      <c r="F24" s="7"/>
      <c r="G24" s="7"/>
      <c r="H24" s="7"/>
      <c r="I24" s="7"/>
      <c r="J24" s="7"/>
      <c r="K24" s="7"/>
      <c r="L24" s="7"/>
      <c r="M24" s="7"/>
      <c r="N24" s="7"/>
      <c r="O24" s="7"/>
      <c r="P24" s="7"/>
      <c r="Q24" s="7"/>
      <c r="R24" s="7"/>
      <c r="S24" s="7"/>
      <c r="T24" s="7"/>
      <c r="U24" s="7"/>
      <c r="V24" s="7"/>
      <c r="W24" s="7"/>
      <c r="X24" s="5" t="s">
        <v>37</v>
      </c>
      <c r="Y24" s="7">
        <v>0</v>
      </c>
    </row>
    <row r="25" spans="1:25" x14ac:dyDescent="0.25">
      <c r="B25" s="3" t="str">
        <f>Populations!$C$7</f>
        <v>Females 0-9</v>
      </c>
      <c r="C25" s="7"/>
      <c r="D25" s="7"/>
      <c r="E25" s="7"/>
      <c r="F25" s="7"/>
      <c r="G25" s="7"/>
      <c r="H25" s="7"/>
      <c r="I25" s="7"/>
      <c r="J25" s="7"/>
      <c r="K25" s="7"/>
      <c r="L25" s="7"/>
      <c r="M25" s="7"/>
      <c r="N25" s="7"/>
      <c r="O25" s="7"/>
      <c r="P25" s="7"/>
      <c r="Q25" s="7"/>
      <c r="R25" s="7"/>
      <c r="S25" s="7"/>
      <c r="T25" s="7"/>
      <c r="U25" s="7"/>
      <c r="V25" s="7"/>
      <c r="W25" s="7"/>
      <c r="X25" s="5" t="s">
        <v>37</v>
      </c>
      <c r="Y25" s="7">
        <v>0</v>
      </c>
    </row>
    <row r="26" spans="1:25" x14ac:dyDescent="0.25">
      <c r="B26" s="3" t="str">
        <f>Populations!$C$8</f>
        <v>Males 10-19</v>
      </c>
      <c r="C26" s="7"/>
      <c r="D26" s="7"/>
      <c r="E26" s="7"/>
      <c r="F26" s="7"/>
      <c r="G26" s="7"/>
      <c r="H26" s="7"/>
      <c r="I26" s="7"/>
      <c r="J26" s="7"/>
      <c r="K26" s="7"/>
      <c r="L26" s="7"/>
      <c r="M26" s="7"/>
      <c r="N26" s="7"/>
      <c r="O26" s="7"/>
      <c r="P26" s="7"/>
      <c r="Q26" s="7"/>
      <c r="R26" s="7"/>
      <c r="S26" s="7"/>
      <c r="T26" s="7"/>
      <c r="U26" s="7"/>
      <c r="V26" s="7"/>
      <c r="W26" s="7"/>
      <c r="X26" s="5" t="s">
        <v>37</v>
      </c>
      <c r="Y26" s="7">
        <v>0</v>
      </c>
    </row>
    <row r="27" spans="1:25" x14ac:dyDescent="0.25">
      <c r="B27" s="3" t="str">
        <f>Populations!$C$9</f>
        <v>Females 10-19</v>
      </c>
      <c r="C27" s="7"/>
      <c r="D27" s="7"/>
      <c r="E27" s="7"/>
      <c r="F27" s="7"/>
      <c r="G27" s="7"/>
      <c r="H27" s="7"/>
      <c r="I27" s="7"/>
      <c r="J27" s="7"/>
      <c r="K27" s="7"/>
      <c r="L27" s="7"/>
      <c r="M27" s="7"/>
      <c r="N27" s="7"/>
      <c r="O27" s="7"/>
      <c r="P27" s="7"/>
      <c r="Q27" s="7"/>
      <c r="R27" s="7"/>
      <c r="S27" s="7"/>
      <c r="T27" s="7"/>
      <c r="U27" s="7"/>
      <c r="V27" s="7"/>
      <c r="W27" s="7"/>
      <c r="X27" s="5" t="s">
        <v>37</v>
      </c>
      <c r="Y27" s="7">
        <v>0</v>
      </c>
    </row>
    <row r="28" spans="1:25" x14ac:dyDescent="0.25">
      <c r="B28" s="3" t="str">
        <f>Populations!$C$10</f>
        <v>Males 20-24</v>
      </c>
      <c r="C28" s="7"/>
      <c r="D28" s="7"/>
      <c r="E28" s="7"/>
      <c r="F28" s="7"/>
      <c r="G28" s="7"/>
      <c r="H28" s="7"/>
      <c r="I28" s="7"/>
      <c r="J28" s="7"/>
      <c r="K28" s="7"/>
      <c r="L28" s="7"/>
      <c r="M28" s="7"/>
      <c r="N28" s="7"/>
      <c r="O28" s="7"/>
      <c r="P28" s="7"/>
      <c r="Q28" s="7"/>
      <c r="R28" s="7"/>
      <c r="S28" s="7"/>
      <c r="T28" s="7"/>
      <c r="U28" s="7"/>
      <c r="V28" s="7"/>
      <c r="W28" s="7"/>
      <c r="X28" s="5" t="s">
        <v>37</v>
      </c>
      <c r="Y28" s="7">
        <v>0</v>
      </c>
    </row>
    <row r="29" spans="1:25" x14ac:dyDescent="0.25">
      <c r="B29" s="3" t="str">
        <f>Populations!$C$11</f>
        <v>Females 20-24</v>
      </c>
      <c r="C29" s="7"/>
      <c r="D29" s="7"/>
      <c r="E29" s="7"/>
      <c r="F29" s="7"/>
      <c r="G29" s="7"/>
      <c r="H29" s="7"/>
      <c r="I29" s="7"/>
      <c r="J29" s="7"/>
      <c r="K29" s="7"/>
      <c r="L29" s="7"/>
      <c r="M29" s="7"/>
      <c r="N29" s="7"/>
      <c r="O29" s="7"/>
      <c r="P29" s="7"/>
      <c r="Q29" s="7"/>
      <c r="R29" s="7"/>
      <c r="S29" s="7"/>
      <c r="T29" s="7"/>
      <c r="U29" s="7"/>
      <c r="V29" s="7"/>
      <c r="W29" s="7"/>
      <c r="X29" s="5" t="s">
        <v>37</v>
      </c>
      <c r="Y29" s="7">
        <v>0</v>
      </c>
    </row>
    <row r="30" spans="1:25" x14ac:dyDescent="0.25">
      <c r="B30" s="3" t="str">
        <f>Populations!$C$12</f>
        <v>Males 25-49</v>
      </c>
      <c r="C30" s="7"/>
      <c r="D30" s="7"/>
      <c r="E30" s="7"/>
      <c r="F30" s="7"/>
      <c r="G30" s="7"/>
      <c r="H30" s="7"/>
      <c r="I30" s="7"/>
      <c r="J30" s="7"/>
      <c r="K30" s="7"/>
      <c r="L30" s="7"/>
      <c r="M30" s="7"/>
      <c r="N30" s="7"/>
      <c r="O30" s="7"/>
      <c r="P30" s="7"/>
      <c r="Q30" s="7"/>
      <c r="R30" s="7"/>
      <c r="S30" s="7"/>
      <c r="T30" s="7"/>
      <c r="U30" s="7"/>
      <c r="V30" s="7"/>
      <c r="W30" s="7"/>
      <c r="X30" s="5" t="s">
        <v>37</v>
      </c>
      <c r="Y30" s="7">
        <v>0</v>
      </c>
    </row>
    <row r="31" spans="1:25" x14ac:dyDescent="0.25">
      <c r="B31" s="3" t="str">
        <f>Populations!$C$13</f>
        <v>Females 25-49</v>
      </c>
      <c r="C31" s="7"/>
      <c r="D31" s="7"/>
      <c r="E31" s="7"/>
      <c r="F31" s="7"/>
      <c r="G31" s="7"/>
      <c r="H31" s="7"/>
      <c r="I31" s="7"/>
      <c r="J31" s="7"/>
      <c r="K31" s="7"/>
      <c r="L31" s="7"/>
      <c r="M31" s="7"/>
      <c r="N31" s="7"/>
      <c r="O31" s="7"/>
      <c r="P31" s="7"/>
      <c r="Q31" s="7"/>
      <c r="R31" s="7"/>
      <c r="S31" s="7"/>
      <c r="T31" s="7"/>
      <c r="U31" s="7"/>
      <c r="V31" s="7"/>
      <c r="W31" s="7"/>
      <c r="X31" s="5" t="s">
        <v>37</v>
      </c>
      <c r="Y31" s="7">
        <v>0</v>
      </c>
    </row>
    <row r="32" spans="1:25" x14ac:dyDescent="0.25">
      <c r="B32" s="3" t="str">
        <f>Populations!$C$14</f>
        <v>Males 50+</v>
      </c>
      <c r="C32" s="7"/>
      <c r="D32" s="7"/>
      <c r="E32" s="7"/>
      <c r="F32" s="7"/>
      <c r="G32" s="7"/>
      <c r="H32" s="7"/>
      <c r="I32" s="7"/>
      <c r="J32" s="7"/>
      <c r="K32" s="7"/>
      <c r="L32" s="7"/>
      <c r="M32" s="7"/>
      <c r="N32" s="7"/>
      <c r="O32" s="7"/>
      <c r="P32" s="7"/>
      <c r="Q32" s="7"/>
      <c r="R32" s="7"/>
      <c r="S32" s="7"/>
      <c r="T32" s="7"/>
      <c r="U32" s="7"/>
      <c r="V32" s="7"/>
      <c r="W32" s="7"/>
      <c r="X32" s="5" t="s">
        <v>37</v>
      </c>
      <c r="Y32" s="7">
        <v>0</v>
      </c>
    </row>
    <row r="33" spans="1:25" x14ac:dyDescent="0.25">
      <c r="B33" s="3" t="str">
        <f>Populations!$C$15</f>
        <v>Females 50+</v>
      </c>
      <c r="C33" s="7"/>
      <c r="D33" s="7"/>
      <c r="E33" s="7"/>
      <c r="F33" s="7"/>
      <c r="G33" s="7"/>
      <c r="H33" s="7"/>
      <c r="I33" s="7"/>
      <c r="J33" s="7"/>
      <c r="K33" s="7"/>
      <c r="L33" s="7"/>
      <c r="M33" s="7"/>
      <c r="N33" s="7"/>
      <c r="O33" s="7"/>
      <c r="P33" s="7"/>
      <c r="Q33" s="7"/>
      <c r="R33" s="7"/>
      <c r="S33" s="7"/>
      <c r="T33" s="7"/>
      <c r="U33" s="7"/>
      <c r="V33" s="7"/>
      <c r="W33" s="7"/>
      <c r="X33" s="5" t="s">
        <v>37</v>
      </c>
      <c r="Y33" s="7">
        <v>0</v>
      </c>
    </row>
    <row r="37" spans="1:25" x14ac:dyDescent="0.25">
      <c r="A37" s="1" t="s">
        <v>71</v>
      </c>
    </row>
    <row r="38" spans="1:25" x14ac:dyDescent="0.25">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5">
      <c r="B39" s="3" t="s">
        <v>47</v>
      </c>
      <c r="C39" s="4"/>
      <c r="D39" s="4"/>
      <c r="E39" s="4"/>
      <c r="F39" s="4"/>
      <c r="G39" s="4"/>
      <c r="H39" s="4"/>
      <c r="I39" s="4"/>
      <c r="J39" s="4"/>
      <c r="K39" s="4"/>
      <c r="L39" s="4"/>
      <c r="M39" s="4"/>
      <c r="N39" s="4"/>
      <c r="O39" s="4"/>
      <c r="P39" s="4"/>
      <c r="Q39" s="4"/>
      <c r="R39" s="4"/>
      <c r="S39" s="4"/>
      <c r="T39" s="4"/>
      <c r="U39" s="4"/>
      <c r="V39" s="4"/>
      <c r="W39" s="4"/>
      <c r="X39" s="5" t="s">
        <v>37</v>
      </c>
      <c r="Y39" s="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16"/>
  <sheetViews>
    <sheetView workbookViewId="0"/>
  </sheetViews>
  <sheetFormatPr defaultColWidth="8.85546875" defaultRowHeight="15" x14ac:dyDescent="0.25"/>
  <cols>
    <col min="3" max="15" width="12.28515625" customWidth="1"/>
  </cols>
  <sheetData>
    <row r="1" spans="1:15" x14ac:dyDescent="0.25">
      <c r="A1" s="1" t="s">
        <v>72</v>
      </c>
    </row>
    <row r="2" spans="1:15" x14ac:dyDescent="0.25">
      <c r="C2" s="3" t="str">
        <f>Populations!$C$3</f>
        <v>FSW</v>
      </c>
      <c r="D2" s="3" t="str">
        <f>Populations!$C$4</f>
        <v>Clients</v>
      </c>
      <c r="E2" s="3" t="str">
        <f>Populations!$C$5</f>
        <v>MSM</v>
      </c>
      <c r="F2" s="3" t="str">
        <f>Populations!$C$6</f>
        <v>Males 0-9</v>
      </c>
      <c r="G2" s="3" t="str">
        <f>Populations!$C$7</f>
        <v>Females 0-9</v>
      </c>
      <c r="H2" s="3" t="str">
        <f>Populations!$C$8</f>
        <v>Males 10-19</v>
      </c>
      <c r="I2" s="3" t="str">
        <f>Populations!$C$9</f>
        <v>Females 10-19</v>
      </c>
      <c r="J2" s="3" t="str">
        <f>Populations!$C$10</f>
        <v>Males 20-24</v>
      </c>
      <c r="K2" s="3" t="str">
        <f>Populations!$C$11</f>
        <v>Females 20-24</v>
      </c>
      <c r="L2" s="3" t="str">
        <f>Populations!$C$12</f>
        <v>Males 25-49</v>
      </c>
      <c r="M2" s="3" t="str">
        <f>Populations!$C$13</f>
        <v>Females 25-49</v>
      </c>
      <c r="N2" s="3" t="str">
        <f>Populations!$C$14</f>
        <v>Males 50+</v>
      </c>
      <c r="O2" s="3" t="str">
        <f>Populations!$C$15</f>
        <v>Females 50+</v>
      </c>
    </row>
    <row r="3" spans="1:15" x14ac:dyDescent="0.25">
      <c r="B3" s="3" t="str">
        <f>Populations!$C$3</f>
        <v>FSW</v>
      </c>
      <c r="C3" s="4">
        <v>0</v>
      </c>
      <c r="D3" s="4">
        <v>0</v>
      </c>
      <c r="E3" s="4">
        <v>0</v>
      </c>
      <c r="F3" s="4">
        <v>0</v>
      </c>
      <c r="G3" s="4">
        <v>0</v>
      </c>
      <c r="H3" s="4">
        <v>0</v>
      </c>
      <c r="I3" s="4">
        <v>0</v>
      </c>
      <c r="J3" s="4">
        <v>0</v>
      </c>
      <c r="K3" s="4">
        <v>0</v>
      </c>
      <c r="L3" s="4">
        <v>0</v>
      </c>
      <c r="M3" s="4">
        <v>0</v>
      </c>
      <c r="N3" s="4">
        <v>0</v>
      </c>
      <c r="O3" s="4">
        <v>0</v>
      </c>
    </row>
    <row r="4" spans="1:15" x14ac:dyDescent="0.25">
      <c r="B4" s="3" t="str">
        <f>Populations!$C$4</f>
        <v>Clients</v>
      </c>
      <c r="C4" s="4">
        <v>0</v>
      </c>
      <c r="D4" s="4">
        <v>0</v>
      </c>
      <c r="E4" s="4">
        <v>0</v>
      </c>
      <c r="F4" s="4">
        <v>0</v>
      </c>
      <c r="G4" s="4">
        <v>0</v>
      </c>
      <c r="H4" s="4">
        <v>0</v>
      </c>
      <c r="I4" s="4">
        <v>1</v>
      </c>
      <c r="J4" s="4">
        <v>0</v>
      </c>
      <c r="K4" s="4">
        <v>5</v>
      </c>
      <c r="L4" s="4">
        <v>0</v>
      </c>
      <c r="M4" s="4">
        <v>5</v>
      </c>
      <c r="N4" s="4">
        <v>0</v>
      </c>
      <c r="O4" s="4">
        <v>0</v>
      </c>
    </row>
    <row r="5" spans="1:15" x14ac:dyDescent="0.25">
      <c r="B5" s="3" t="str">
        <f>Populations!$C$5</f>
        <v>MSM</v>
      </c>
      <c r="C5" s="4">
        <v>0</v>
      </c>
      <c r="D5" s="4">
        <v>0</v>
      </c>
      <c r="E5" s="4">
        <v>1</v>
      </c>
      <c r="F5" s="4">
        <v>0</v>
      </c>
      <c r="G5" s="4">
        <v>0</v>
      </c>
      <c r="H5" s="4">
        <v>0</v>
      </c>
      <c r="I5" s="4">
        <v>0</v>
      </c>
      <c r="J5" s="4">
        <v>0</v>
      </c>
      <c r="K5" s="4">
        <v>0</v>
      </c>
      <c r="L5" s="4">
        <v>0</v>
      </c>
      <c r="M5" s="4">
        <v>0</v>
      </c>
      <c r="N5" s="4">
        <v>0</v>
      </c>
      <c r="O5" s="4">
        <v>0</v>
      </c>
    </row>
    <row r="6" spans="1:15" x14ac:dyDescent="0.25">
      <c r="B6" s="3" t="str">
        <f>Populations!$C$6</f>
        <v>Males 0-9</v>
      </c>
      <c r="C6" s="4">
        <v>0</v>
      </c>
      <c r="D6" s="4">
        <v>0</v>
      </c>
      <c r="E6" s="4">
        <v>0</v>
      </c>
      <c r="F6" s="4">
        <v>0</v>
      </c>
      <c r="G6" s="4">
        <v>0</v>
      </c>
      <c r="H6" s="4">
        <v>0</v>
      </c>
      <c r="I6" s="4">
        <v>0</v>
      </c>
      <c r="J6" s="4">
        <v>0</v>
      </c>
      <c r="K6" s="4">
        <v>0</v>
      </c>
      <c r="L6" s="4">
        <v>0</v>
      </c>
      <c r="M6" s="4">
        <v>0</v>
      </c>
      <c r="N6" s="4">
        <v>0</v>
      </c>
      <c r="O6" s="4">
        <v>0</v>
      </c>
    </row>
    <row r="7" spans="1:15" x14ac:dyDescent="0.25">
      <c r="B7" s="3" t="str">
        <f>Populations!$C$7</f>
        <v>Females 0-9</v>
      </c>
      <c r="C7" s="4">
        <v>0</v>
      </c>
      <c r="D7" s="4">
        <v>0</v>
      </c>
      <c r="E7" s="4">
        <v>0</v>
      </c>
      <c r="F7" s="4">
        <v>0</v>
      </c>
      <c r="G7" s="4">
        <v>0</v>
      </c>
      <c r="H7" s="4">
        <v>0</v>
      </c>
      <c r="I7" s="4">
        <v>0</v>
      </c>
      <c r="J7" s="4">
        <v>0</v>
      </c>
      <c r="K7" s="4">
        <v>0</v>
      </c>
      <c r="L7" s="4">
        <v>0</v>
      </c>
      <c r="M7" s="4">
        <v>0</v>
      </c>
      <c r="N7" s="4">
        <v>0</v>
      </c>
      <c r="O7" s="4">
        <v>0</v>
      </c>
    </row>
    <row r="8" spans="1:15" x14ac:dyDescent="0.25">
      <c r="B8" s="3" t="str">
        <f>Populations!$C$8</f>
        <v>Males 10-19</v>
      </c>
      <c r="C8" s="4">
        <v>0</v>
      </c>
      <c r="D8" s="4">
        <v>0</v>
      </c>
      <c r="E8" s="4">
        <v>0</v>
      </c>
      <c r="F8" s="4">
        <v>0</v>
      </c>
      <c r="G8" s="4">
        <v>0</v>
      </c>
      <c r="H8" s="4">
        <v>0</v>
      </c>
      <c r="I8" s="4">
        <v>5</v>
      </c>
      <c r="J8" s="4">
        <v>0</v>
      </c>
      <c r="K8" s="4">
        <v>3</v>
      </c>
      <c r="L8" s="4">
        <v>0</v>
      </c>
      <c r="M8" s="4">
        <v>1</v>
      </c>
      <c r="N8" s="4">
        <v>0</v>
      </c>
      <c r="O8" s="4">
        <v>0</v>
      </c>
    </row>
    <row r="9" spans="1:15" x14ac:dyDescent="0.25">
      <c r="B9" s="3" t="str">
        <f>Populations!$C$9</f>
        <v>Females 10-19</v>
      </c>
      <c r="C9" s="4">
        <v>0</v>
      </c>
      <c r="D9" s="4">
        <v>0</v>
      </c>
      <c r="E9" s="4">
        <v>0</v>
      </c>
      <c r="F9" s="4">
        <v>0</v>
      </c>
      <c r="G9" s="4">
        <v>0</v>
      </c>
      <c r="H9" s="4">
        <v>0</v>
      </c>
      <c r="I9" s="4">
        <v>0</v>
      </c>
      <c r="J9" s="4">
        <v>0</v>
      </c>
      <c r="K9" s="4">
        <v>0</v>
      </c>
      <c r="L9" s="4">
        <v>0</v>
      </c>
      <c r="M9" s="4">
        <v>0</v>
      </c>
      <c r="N9" s="4">
        <v>0</v>
      </c>
      <c r="O9" s="4">
        <v>0</v>
      </c>
    </row>
    <row r="10" spans="1:15" x14ac:dyDescent="0.25">
      <c r="B10" s="3" t="str">
        <f>Populations!$C$10</f>
        <v>Males 20-24</v>
      </c>
      <c r="C10" s="4">
        <v>0</v>
      </c>
      <c r="D10" s="4">
        <v>0</v>
      </c>
      <c r="E10" s="4">
        <v>0</v>
      </c>
      <c r="F10" s="4">
        <v>0</v>
      </c>
      <c r="G10" s="4">
        <v>0</v>
      </c>
      <c r="H10" s="4">
        <v>0</v>
      </c>
      <c r="I10" s="4">
        <v>1</v>
      </c>
      <c r="J10" s="4">
        <v>0</v>
      </c>
      <c r="K10" s="4">
        <v>5</v>
      </c>
      <c r="L10" s="4">
        <v>0</v>
      </c>
      <c r="M10" s="4">
        <v>3</v>
      </c>
      <c r="N10" s="4">
        <v>0</v>
      </c>
      <c r="O10" s="4">
        <v>0</v>
      </c>
    </row>
    <row r="11" spans="1:15" x14ac:dyDescent="0.25">
      <c r="B11" s="3" t="str">
        <f>Populations!$C$11</f>
        <v>Females 20-24</v>
      </c>
      <c r="C11" s="4">
        <v>0</v>
      </c>
      <c r="D11" s="4">
        <v>0</v>
      </c>
      <c r="E11" s="4">
        <v>0</v>
      </c>
      <c r="F11" s="4">
        <v>0</v>
      </c>
      <c r="G11" s="4">
        <v>0</v>
      </c>
      <c r="H11" s="4">
        <v>0</v>
      </c>
      <c r="I11" s="4">
        <v>0</v>
      </c>
      <c r="J11" s="4">
        <v>0</v>
      </c>
      <c r="K11" s="4">
        <v>0</v>
      </c>
      <c r="L11" s="4">
        <v>0</v>
      </c>
      <c r="M11" s="4">
        <v>0</v>
      </c>
      <c r="N11" s="4">
        <v>0</v>
      </c>
      <c r="O11" s="4">
        <v>0</v>
      </c>
    </row>
    <row r="12" spans="1:15" x14ac:dyDescent="0.25">
      <c r="B12" s="3" t="str">
        <f>Populations!$C$12</f>
        <v>Males 25-49</v>
      </c>
      <c r="C12" s="4">
        <v>0</v>
      </c>
      <c r="D12" s="4">
        <v>0</v>
      </c>
      <c r="E12" s="4">
        <v>0</v>
      </c>
      <c r="F12" s="4">
        <v>0</v>
      </c>
      <c r="G12" s="4">
        <v>0</v>
      </c>
      <c r="H12" s="4">
        <v>0</v>
      </c>
      <c r="I12" s="4">
        <v>1</v>
      </c>
      <c r="J12" s="4">
        <v>0</v>
      </c>
      <c r="K12" s="4">
        <v>3</v>
      </c>
      <c r="L12" s="4">
        <v>0</v>
      </c>
      <c r="M12" s="4">
        <v>5</v>
      </c>
      <c r="N12" s="4">
        <v>0</v>
      </c>
      <c r="O12" s="4">
        <v>3</v>
      </c>
    </row>
    <row r="13" spans="1:15" x14ac:dyDescent="0.25">
      <c r="B13" s="3" t="str">
        <f>Populations!$C$13</f>
        <v>Females 25-49</v>
      </c>
      <c r="C13" s="4">
        <v>0</v>
      </c>
      <c r="D13" s="4">
        <v>0</v>
      </c>
      <c r="E13" s="4">
        <v>0</v>
      </c>
      <c r="F13" s="4">
        <v>0</v>
      </c>
      <c r="G13" s="4">
        <v>0</v>
      </c>
      <c r="H13" s="4">
        <v>0</v>
      </c>
      <c r="I13" s="4">
        <v>0</v>
      </c>
      <c r="J13" s="4">
        <v>0</v>
      </c>
      <c r="K13" s="4">
        <v>0</v>
      </c>
      <c r="L13" s="4">
        <v>0</v>
      </c>
      <c r="M13" s="4">
        <v>0</v>
      </c>
      <c r="N13" s="4">
        <v>0</v>
      </c>
      <c r="O13" s="4">
        <v>0</v>
      </c>
    </row>
    <row r="14" spans="1:15" x14ac:dyDescent="0.25">
      <c r="B14" s="3" t="str">
        <f>Populations!$C$14</f>
        <v>Males 50+</v>
      </c>
      <c r="C14" s="4">
        <v>0</v>
      </c>
      <c r="D14" s="4">
        <v>0</v>
      </c>
      <c r="E14" s="4">
        <v>0</v>
      </c>
      <c r="F14" s="4">
        <v>0</v>
      </c>
      <c r="G14" s="4">
        <v>0</v>
      </c>
      <c r="H14" s="4">
        <v>0</v>
      </c>
      <c r="I14" s="4">
        <v>0</v>
      </c>
      <c r="J14" s="4">
        <v>0</v>
      </c>
      <c r="K14" s="4">
        <v>1</v>
      </c>
      <c r="L14" s="4">
        <v>0</v>
      </c>
      <c r="M14" s="4">
        <v>3</v>
      </c>
      <c r="N14" s="4">
        <v>0</v>
      </c>
      <c r="O14" s="4">
        <v>5</v>
      </c>
    </row>
    <row r="15" spans="1:15" x14ac:dyDescent="0.25">
      <c r="B15" s="3" t="str">
        <f>Populations!$C$15</f>
        <v>Females 50+</v>
      </c>
      <c r="C15" s="4">
        <v>0</v>
      </c>
      <c r="D15" s="4">
        <v>0</v>
      </c>
      <c r="E15" s="4">
        <v>0</v>
      </c>
      <c r="F15" s="4">
        <v>0</v>
      </c>
      <c r="G15" s="4">
        <v>0</v>
      </c>
      <c r="H15" s="4">
        <v>0</v>
      </c>
      <c r="I15" s="4">
        <v>0</v>
      </c>
      <c r="J15" s="4">
        <v>0</v>
      </c>
      <c r="K15" s="4">
        <v>0</v>
      </c>
      <c r="L15" s="4">
        <v>0</v>
      </c>
      <c r="M15" s="4">
        <v>0</v>
      </c>
      <c r="N15" s="4">
        <v>0</v>
      </c>
      <c r="O15" s="4">
        <v>0</v>
      </c>
    </row>
    <row r="19" spans="1:15" x14ac:dyDescent="0.25">
      <c r="A19" s="1" t="s">
        <v>73</v>
      </c>
    </row>
    <row r="20" spans="1:15" x14ac:dyDescent="0.25">
      <c r="C20" s="3" t="str">
        <f>Populations!$C$3</f>
        <v>FSW</v>
      </c>
      <c r="D20" s="3" t="str">
        <f>Populations!$C$4</f>
        <v>Clients</v>
      </c>
      <c r="E20" s="3" t="str">
        <f>Populations!$C$5</f>
        <v>MSM</v>
      </c>
      <c r="F20" s="3" t="str">
        <f>Populations!$C$6</f>
        <v>Males 0-9</v>
      </c>
      <c r="G20" s="3" t="str">
        <f>Populations!$C$7</f>
        <v>Females 0-9</v>
      </c>
      <c r="H20" s="3" t="str">
        <f>Populations!$C$8</f>
        <v>Males 10-19</v>
      </c>
      <c r="I20" s="3" t="str">
        <f>Populations!$C$9</f>
        <v>Females 10-19</v>
      </c>
      <c r="J20" s="3" t="str">
        <f>Populations!$C$10</f>
        <v>Males 20-24</v>
      </c>
      <c r="K20" s="3" t="str">
        <f>Populations!$C$11</f>
        <v>Females 20-24</v>
      </c>
      <c r="L20" s="3" t="str">
        <f>Populations!$C$12</f>
        <v>Males 25-49</v>
      </c>
      <c r="M20" s="3" t="str">
        <f>Populations!$C$13</f>
        <v>Females 25-49</v>
      </c>
      <c r="N20" s="3" t="str">
        <f>Populations!$C$14</f>
        <v>Males 50+</v>
      </c>
      <c r="O20" s="3" t="str">
        <f>Populations!$C$15</f>
        <v>Females 50+</v>
      </c>
    </row>
    <row r="21" spans="1:15" x14ac:dyDescent="0.25">
      <c r="B21" s="3" t="str">
        <f>Populations!$C$3</f>
        <v>FSW</v>
      </c>
      <c r="C21" s="4">
        <v>0</v>
      </c>
      <c r="D21" s="4">
        <v>0</v>
      </c>
      <c r="E21" s="4">
        <v>0</v>
      </c>
      <c r="F21" s="4">
        <v>0</v>
      </c>
      <c r="G21" s="4">
        <v>0</v>
      </c>
      <c r="H21" s="4">
        <v>0</v>
      </c>
      <c r="I21" s="4">
        <v>0</v>
      </c>
      <c r="J21" s="4">
        <v>0</v>
      </c>
      <c r="K21" s="4">
        <v>0</v>
      </c>
      <c r="L21" s="4">
        <v>0</v>
      </c>
      <c r="M21" s="4">
        <v>0</v>
      </c>
      <c r="N21" s="4">
        <v>0</v>
      </c>
      <c r="O21" s="4">
        <v>0</v>
      </c>
    </row>
    <row r="22" spans="1:15" x14ac:dyDescent="0.25">
      <c r="B22" s="3" t="str">
        <f>Populations!$C$4</f>
        <v>Clients</v>
      </c>
      <c r="C22" s="4">
        <v>0</v>
      </c>
      <c r="D22" s="4">
        <v>0</v>
      </c>
      <c r="E22" s="4">
        <v>0</v>
      </c>
      <c r="F22" s="4">
        <v>0</v>
      </c>
      <c r="G22" s="4">
        <v>0</v>
      </c>
      <c r="H22" s="4">
        <v>0</v>
      </c>
      <c r="I22" s="4">
        <v>0</v>
      </c>
      <c r="J22" s="4">
        <v>0</v>
      </c>
      <c r="K22" s="4">
        <v>5</v>
      </c>
      <c r="L22" s="4">
        <v>0</v>
      </c>
      <c r="M22" s="4">
        <v>5</v>
      </c>
      <c r="N22" s="4">
        <v>0</v>
      </c>
      <c r="O22" s="4">
        <v>0</v>
      </c>
    </row>
    <row r="23" spans="1:15" x14ac:dyDescent="0.25">
      <c r="B23" s="3" t="str">
        <f>Populations!$C$5</f>
        <v>MSM</v>
      </c>
      <c r="C23" s="4">
        <v>0</v>
      </c>
      <c r="D23" s="4">
        <v>0</v>
      </c>
      <c r="E23" s="4">
        <v>1</v>
      </c>
      <c r="F23" s="4">
        <v>0</v>
      </c>
      <c r="G23" s="4">
        <v>0</v>
      </c>
      <c r="H23" s="4">
        <v>0</v>
      </c>
      <c r="I23" s="4">
        <v>0</v>
      </c>
      <c r="J23" s="4">
        <v>0</v>
      </c>
      <c r="K23" s="4">
        <v>0</v>
      </c>
      <c r="L23" s="4">
        <v>0</v>
      </c>
      <c r="M23" s="4">
        <v>0</v>
      </c>
      <c r="N23" s="4">
        <v>0</v>
      </c>
      <c r="O23" s="4">
        <v>0</v>
      </c>
    </row>
    <row r="24" spans="1:15" x14ac:dyDescent="0.25">
      <c r="B24" s="3" t="str">
        <f>Populations!$C$6</f>
        <v>Males 0-9</v>
      </c>
      <c r="C24" s="4">
        <v>0</v>
      </c>
      <c r="D24" s="4">
        <v>0</v>
      </c>
      <c r="E24" s="4">
        <v>0</v>
      </c>
      <c r="F24" s="4">
        <v>0</v>
      </c>
      <c r="G24" s="4">
        <v>0</v>
      </c>
      <c r="H24" s="4">
        <v>0</v>
      </c>
      <c r="I24" s="4">
        <v>0</v>
      </c>
      <c r="J24" s="4">
        <v>0</v>
      </c>
      <c r="K24" s="4">
        <v>0</v>
      </c>
      <c r="L24" s="4">
        <v>0</v>
      </c>
      <c r="M24" s="4">
        <v>0</v>
      </c>
      <c r="N24" s="4">
        <v>0</v>
      </c>
      <c r="O24" s="4">
        <v>0</v>
      </c>
    </row>
    <row r="25" spans="1:15" x14ac:dyDescent="0.25">
      <c r="B25" s="3" t="str">
        <f>Populations!$C$7</f>
        <v>Females 0-9</v>
      </c>
      <c r="C25" s="4">
        <v>0</v>
      </c>
      <c r="D25" s="4">
        <v>0</v>
      </c>
      <c r="E25" s="4">
        <v>0</v>
      </c>
      <c r="F25" s="4">
        <v>0</v>
      </c>
      <c r="G25" s="4">
        <v>0</v>
      </c>
      <c r="H25" s="4">
        <v>0</v>
      </c>
      <c r="I25" s="4">
        <v>0</v>
      </c>
      <c r="J25" s="4">
        <v>0</v>
      </c>
      <c r="K25" s="4">
        <v>0</v>
      </c>
      <c r="L25" s="4">
        <v>0</v>
      </c>
      <c r="M25" s="4">
        <v>0</v>
      </c>
      <c r="N25" s="4">
        <v>0</v>
      </c>
      <c r="O25" s="4">
        <v>0</v>
      </c>
    </row>
    <row r="26" spans="1:15" x14ac:dyDescent="0.25">
      <c r="B26" s="3" t="str">
        <f>Populations!$C$8</f>
        <v>Males 10-19</v>
      </c>
      <c r="C26" s="4">
        <v>0</v>
      </c>
      <c r="D26" s="4">
        <v>0</v>
      </c>
      <c r="E26" s="4">
        <v>0</v>
      </c>
      <c r="F26" s="4">
        <v>0</v>
      </c>
      <c r="G26" s="4">
        <v>0</v>
      </c>
      <c r="H26" s="4">
        <v>0</v>
      </c>
      <c r="I26" s="4">
        <v>5</v>
      </c>
      <c r="J26" s="4">
        <v>0</v>
      </c>
      <c r="K26" s="4">
        <v>3</v>
      </c>
      <c r="L26" s="4">
        <v>0</v>
      </c>
      <c r="M26" s="4">
        <v>1</v>
      </c>
      <c r="N26" s="4">
        <v>0</v>
      </c>
      <c r="O26" s="4">
        <v>0</v>
      </c>
    </row>
    <row r="27" spans="1:15" x14ac:dyDescent="0.25">
      <c r="B27" s="3" t="str">
        <f>Populations!$C$9</f>
        <v>Females 10-19</v>
      </c>
      <c r="C27" s="4">
        <v>0</v>
      </c>
      <c r="D27" s="4">
        <v>0</v>
      </c>
      <c r="E27" s="4">
        <v>0</v>
      </c>
      <c r="F27" s="4">
        <v>0</v>
      </c>
      <c r="G27" s="4">
        <v>0</v>
      </c>
      <c r="H27" s="4">
        <v>0</v>
      </c>
      <c r="I27" s="4">
        <v>0</v>
      </c>
      <c r="J27" s="4">
        <v>0</v>
      </c>
      <c r="K27" s="4">
        <v>0</v>
      </c>
      <c r="L27" s="4">
        <v>0</v>
      </c>
      <c r="M27" s="4">
        <v>0</v>
      </c>
      <c r="N27" s="4">
        <v>0</v>
      </c>
      <c r="O27" s="4">
        <v>0</v>
      </c>
    </row>
    <row r="28" spans="1:15" x14ac:dyDescent="0.25">
      <c r="B28" s="3" t="str">
        <f>Populations!$C$10</f>
        <v>Males 20-24</v>
      </c>
      <c r="C28" s="4">
        <v>0</v>
      </c>
      <c r="D28" s="4">
        <v>0</v>
      </c>
      <c r="E28" s="4">
        <v>0</v>
      </c>
      <c r="F28" s="4">
        <v>0</v>
      </c>
      <c r="G28" s="4">
        <v>0</v>
      </c>
      <c r="H28" s="4">
        <v>0</v>
      </c>
      <c r="I28" s="4">
        <v>1</v>
      </c>
      <c r="J28" s="4">
        <v>0</v>
      </c>
      <c r="K28" s="4">
        <v>5</v>
      </c>
      <c r="L28" s="4">
        <v>0</v>
      </c>
      <c r="M28" s="4">
        <v>3</v>
      </c>
      <c r="N28" s="4">
        <v>0</v>
      </c>
      <c r="O28" s="4">
        <v>0</v>
      </c>
    </row>
    <row r="29" spans="1:15" x14ac:dyDescent="0.25">
      <c r="B29" s="3" t="str">
        <f>Populations!$C$11</f>
        <v>Females 20-24</v>
      </c>
      <c r="C29" s="4">
        <v>0</v>
      </c>
      <c r="D29" s="4">
        <v>0</v>
      </c>
      <c r="E29" s="4">
        <v>0</v>
      </c>
      <c r="F29" s="4">
        <v>0</v>
      </c>
      <c r="G29" s="4">
        <v>0</v>
      </c>
      <c r="H29" s="4">
        <v>0</v>
      </c>
      <c r="I29" s="4">
        <v>0</v>
      </c>
      <c r="J29" s="4">
        <v>0</v>
      </c>
      <c r="K29" s="4">
        <v>0</v>
      </c>
      <c r="L29" s="4">
        <v>0</v>
      </c>
      <c r="M29" s="4">
        <v>0</v>
      </c>
      <c r="N29" s="4">
        <v>0</v>
      </c>
      <c r="O29" s="4">
        <v>0</v>
      </c>
    </row>
    <row r="30" spans="1:15" x14ac:dyDescent="0.25">
      <c r="B30" s="3" t="str">
        <f>Populations!$C$12</f>
        <v>Males 25-49</v>
      </c>
      <c r="C30" s="4">
        <v>0</v>
      </c>
      <c r="D30" s="4">
        <v>0</v>
      </c>
      <c r="E30" s="4">
        <v>0</v>
      </c>
      <c r="F30" s="4">
        <v>0</v>
      </c>
      <c r="G30" s="4">
        <v>0</v>
      </c>
      <c r="H30" s="4">
        <v>0</v>
      </c>
      <c r="I30" s="4">
        <v>1</v>
      </c>
      <c r="J30" s="4">
        <v>0</v>
      </c>
      <c r="K30" s="4">
        <v>3</v>
      </c>
      <c r="L30" s="4">
        <v>0</v>
      </c>
      <c r="M30" s="4">
        <v>5</v>
      </c>
      <c r="N30" s="4">
        <v>0</v>
      </c>
      <c r="O30" s="4">
        <v>3</v>
      </c>
    </row>
    <row r="31" spans="1:15" x14ac:dyDescent="0.25">
      <c r="B31" s="3" t="str">
        <f>Populations!$C$13</f>
        <v>Females 25-49</v>
      </c>
      <c r="C31" s="4">
        <v>0</v>
      </c>
      <c r="D31" s="4">
        <v>0</v>
      </c>
      <c r="E31" s="4">
        <v>0</v>
      </c>
      <c r="F31" s="4">
        <v>0</v>
      </c>
      <c r="G31" s="4">
        <v>0</v>
      </c>
      <c r="H31" s="4">
        <v>0</v>
      </c>
      <c r="I31" s="4">
        <v>0</v>
      </c>
      <c r="J31" s="4">
        <v>0</v>
      </c>
      <c r="K31" s="4">
        <v>0</v>
      </c>
      <c r="L31" s="4">
        <v>0</v>
      </c>
      <c r="M31" s="4">
        <v>0</v>
      </c>
      <c r="N31" s="4">
        <v>0</v>
      </c>
      <c r="O31" s="4">
        <v>0</v>
      </c>
    </row>
    <row r="32" spans="1:15" x14ac:dyDescent="0.25">
      <c r="B32" s="3" t="str">
        <f>Populations!$C$14</f>
        <v>Males 50+</v>
      </c>
      <c r="C32" s="4">
        <v>0</v>
      </c>
      <c r="D32" s="4">
        <v>0</v>
      </c>
      <c r="E32" s="4">
        <v>0</v>
      </c>
      <c r="F32" s="4">
        <v>0</v>
      </c>
      <c r="G32" s="4">
        <v>0</v>
      </c>
      <c r="H32" s="4">
        <v>0</v>
      </c>
      <c r="I32" s="4">
        <v>0</v>
      </c>
      <c r="J32" s="4">
        <v>0</v>
      </c>
      <c r="K32" s="4">
        <v>1</v>
      </c>
      <c r="L32" s="4">
        <v>0</v>
      </c>
      <c r="M32" s="4">
        <v>3</v>
      </c>
      <c r="N32" s="4">
        <v>0</v>
      </c>
      <c r="O32" s="4">
        <v>5</v>
      </c>
    </row>
    <row r="33" spans="1:15" x14ac:dyDescent="0.25">
      <c r="B33" s="3" t="str">
        <f>Populations!$C$15</f>
        <v>Females 50+</v>
      </c>
      <c r="C33" s="4">
        <v>0</v>
      </c>
      <c r="D33" s="4">
        <v>0</v>
      </c>
      <c r="E33" s="4">
        <v>0</v>
      </c>
      <c r="F33" s="4">
        <v>0</v>
      </c>
      <c r="G33" s="4">
        <v>0</v>
      </c>
      <c r="H33" s="4">
        <v>0</v>
      </c>
      <c r="I33" s="4">
        <v>0</v>
      </c>
      <c r="J33" s="4">
        <v>0</v>
      </c>
      <c r="K33" s="4">
        <v>0</v>
      </c>
      <c r="L33" s="4">
        <v>0</v>
      </c>
      <c r="M33" s="4">
        <v>0</v>
      </c>
      <c r="N33" s="4">
        <v>0</v>
      </c>
      <c r="O33" s="4">
        <v>0</v>
      </c>
    </row>
    <row r="37" spans="1:15" x14ac:dyDescent="0.25">
      <c r="A37" s="1" t="s">
        <v>74</v>
      </c>
    </row>
    <row r="38" spans="1:15" x14ac:dyDescent="0.25">
      <c r="C38" s="3" t="str">
        <f>Populations!$C$3</f>
        <v>FSW</v>
      </c>
      <c r="D38" s="3" t="str">
        <f>Populations!$C$4</f>
        <v>Clients</v>
      </c>
      <c r="E38" s="3" t="str">
        <f>Populations!$C$5</f>
        <v>MSM</v>
      </c>
      <c r="F38" s="3" t="str">
        <f>Populations!$C$6</f>
        <v>Males 0-9</v>
      </c>
      <c r="G38" s="3" t="str">
        <f>Populations!$C$7</f>
        <v>Females 0-9</v>
      </c>
      <c r="H38" s="3" t="str">
        <f>Populations!$C$8</f>
        <v>Males 10-19</v>
      </c>
      <c r="I38" s="3" t="str">
        <f>Populations!$C$9</f>
        <v>Females 10-19</v>
      </c>
      <c r="J38" s="3" t="str">
        <f>Populations!$C$10</f>
        <v>Males 20-24</v>
      </c>
      <c r="K38" s="3" t="str">
        <f>Populations!$C$11</f>
        <v>Females 20-24</v>
      </c>
      <c r="L38" s="3" t="str">
        <f>Populations!$C$12</f>
        <v>Males 25-49</v>
      </c>
      <c r="M38" s="3" t="str">
        <f>Populations!$C$13</f>
        <v>Females 25-49</v>
      </c>
      <c r="N38" s="3" t="str">
        <f>Populations!$C$14</f>
        <v>Males 50+</v>
      </c>
      <c r="O38" s="3" t="str">
        <f>Populations!$C$15</f>
        <v>Females 50+</v>
      </c>
    </row>
    <row r="39" spans="1:15" x14ac:dyDescent="0.25">
      <c r="B39" s="3" t="str">
        <f>Populations!$C$3</f>
        <v>FSW</v>
      </c>
      <c r="C39" s="4">
        <v>0</v>
      </c>
      <c r="D39" s="4">
        <v>0</v>
      </c>
      <c r="E39" s="4">
        <v>0</v>
      </c>
      <c r="F39" s="4">
        <v>0</v>
      </c>
      <c r="G39" s="4">
        <v>0</v>
      </c>
      <c r="H39" s="4">
        <v>0</v>
      </c>
      <c r="I39" s="4">
        <v>0</v>
      </c>
      <c r="J39" s="4">
        <v>0</v>
      </c>
      <c r="K39" s="4">
        <v>0</v>
      </c>
      <c r="L39" s="4">
        <v>0</v>
      </c>
      <c r="M39" s="4">
        <v>0</v>
      </c>
      <c r="N39" s="4">
        <v>0</v>
      </c>
      <c r="O39" s="4">
        <v>0</v>
      </c>
    </row>
    <row r="40" spans="1:15" x14ac:dyDescent="0.25">
      <c r="B40" s="3" t="str">
        <f>Populations!$C$4</f>
        <v>Clients</v>
      </c>
      <c r="C40" s="4">
        <v>10</v>
      </c>
      <c r="D40" s="4">
        <v>0</v>
      </c>
      <c r="E40" s="4">
        <v>0</v>
      </c>
      <c r="F40" s="4">
        <v>0</v>
      </c>
      <c r="G40" s="4">
        <v>0</v>
      </c>
      <c r="H40" s="4">
        <v>0</v>
      </c>
      <c r="I40" s="4">
        <v>0</v>
      </c>
      <c r="J40" s="4">
        <v>0</v>
      </c>
      <c r="K40" s="4">
        <v>0</v>
      </c>
      <c r="L40" s="4">
        <v>0</v>
      </c>
      <c r="M40" s="4">
        <v>0</v>
      </c>
      <c r="N40" s="4">
        <v>0</v>
      </c>
      <c r="O40" s="4">
        <v>0</v>
      </c>
    </row>
    <row r="41" spans="1:15" x14ac:dyDescent="0.25">
      <c r="B41" s="3" t="str">
        <f>Populations!$C$5</f>
        <v>MSM</v>
      </c>
      <c r="C41" s="4">
        <v>1</v>
      </c>
      <c r="D41" s="4">
        <v>0</v>
      </c>
      <c r="E41" s="4">
        <v>0</v>
      </c>
      <c r="F41" s="4">
        <v>0</v>
      </c>
      <c r="G41" s="4">
        <v>0</v>
      </c>
      <c r="H41" s="4">
        <v>0</v>
      </c>
      <c r="I41" s="4">
        <v>0</v>
      </c>
      <c r="J41" s="4">
        <v>0</v>
      </c>
      <c r="K41" s="4">
        <v>0</v>
      </c>
      <c r="L41" s="4">
        <v>0</v>
      </c>
      <c r="M41" s="4">
        <v>0</v>
      </c>
      <c r="N41" s="4">
        <v>0</v>
      </c>
      <c r="O41" s="4">
        <v>0</v>
      </c>
    </row>
    <row r="42" spans="1:15" x14ac:dyDescent="0.25">
      <c r="B42" s="3" t="str">
        <f>Populations!$C$6</f>
        <v>Males 0-9</v>
      </c>
      <c r="C42" s="4">
        <v>0</v>
      </c>
      <c r="D42" s="4">
        <v>0</v>
      </c>
      <c r="E42" s="4">
        <v>0</v>
      </c>
      <c r="F42" s="4">
        <v>0</v>
      </c>
      <c r="G42" s="4">
        <v>0</v>
      </c>
      <c r="H42" s="4">
        <v>0</v>
      </c>
      <c r="I42" s="4">
        <v>0</v>
      </c>
      <c r="J42" s="4">
        <v>0</v>
      </c>
      <c r="K42" s="4">
        <v>0</v>
      </c>
      <c r="L42" s="4">
        <v>0</v>
      </c>
      <c r="M42" s="4">
        <v>0</v>
      </c>
      <c r="N42" s="4">
        <v>0</v>
      </c>
      <c r="O42" s="4">
        <v>0</v>
      </c>
    </row>
    <row r="43" spans="1:15" x14ac:dyDescent="0.25">
      <c r="B43" s="3" t="str">
        <f>Populations!$C$7</f>
        <v>Females 0-9</v>
      </c>
      <c r="C43" s="4">
        <v>0</v>
      </c>
      <c r="D43" s="4">
        <v>0</v>
      </c>
      <c r="E43" s="4">
        <v>0</v>
      </c>
      <c r="F43" s="4">
        <v>0</v>
      </c>
      <c r="G43" s="4">
        <v>0</v>
      </c>
      <c r="H43" s="4">
        <v>0</v>
      </c>
      <c r="I43" s="4">
        <v>0</v>
      </c>
      <c r="J43" s="4">
        <v>0</v>
      </c>
      <c r="K43" s="4">
        <v>0</v>
      </c>
      <c r="L43" s="4">
        <v>0</v>
      </c>
      <c r="M43" s="4">
        <v>0</v>
      </c>
      <c r="N43" s="4">
        <v>0</v>
      </c>
      <c r="O43" s="4">
        <v>0</v>
      </c>
    </row>
    <row r="44" spans="1:15" x14ac:dyDescent="0.25">
      <c r="B44" s="3" t="str">
        <f>Populations!$C$8</f>
        <v>Males 10-19</v>
      </c>
      <c r="C44" s="4">
        <v>0</v>
      </c>
      <c r="D44" s="4">
        <v>0</v>
      </c>
      <c r="E44" s="4">
        <v>0</v>
      </c>
      <c r="F44" s="4">
        <v>0</v>
      </c>
      <c r="G44" s="4">
        <v>0</v>
      </c>
      <c r="H44" s="4">
        <v>0</v>
      </c>
      <c r="I44" s="4">
        <v>0</v>
      </c>
      <c r="J44" s="4">
        <v>0</v>
      </c>
      <c r="K44" s="4">
        <v>0</v>
      </c>
      <c r="L44" s="4">
        <v>0</v>
      </c>
      <c r="M44" s="4">
        <v>0</v>
      </c>
      <c r="N44" s="4">
        <v>0</v>
      </c>
      <c r="O44" s="4">
        <v>0</v>
      </c>
    </row>
    <row r="45" spans="1:15" x14ac:dyDescent="0.25">
      <c r="B45" s="3" t="str">
        <f>Populations!$C$9</f>
        <v>Females 10-19</v>
      </c>
      <c r="C45" s="4">
        <v>0</v>
      </c>
      <c r="D45" s="4">
        <v>0</v>
      </c>
      <c r="E45" s="4">
        <v>0</v>
      </c>
      <c r="F45" s="4">
        <v>0</v>
      </c>
      <c r="G45" s="4">
        <v>0</v>
      </c>
      <c r="H45" s="4">
        <v>0</v>
      </c>
      <c r="I45" s="4">
        <v>0</v>
      </c>
      <c r="J45" s="4">
        <v>0</v>
      </c>
      <c r="K45" s="4">
        <v>0</v>
      </c>
      <c r="L45" s="4">
        <v>0</v>
      </c>
      <c r="M45" s="4">
        <v>0</v>
      </c>
      <c r="N45" s="4">
        <v>0</v>
      </c>
      <c r="O45" s="4">
        <v>0</v>
      </c>
    </row>
    <row r="46" spans="1:15" x14ac:dyDescent="0.25">
      <c r="B46" s="3" t="str">
        <f>Populations!$C$10</f>
        <v>Males 20-24</v>
      </c>
      <c r="C46" s="4">
        <v>0</v>
      </c>
      <c r="D46" s="4">
        <v>0</v>
      </c>
      <c r="E46" s="4">
        <v>0</v>
      </c>
      <c r="F46" s="4">
        <v>0</v>
      </c>
      <c r="G46" s="4">
        <v>0</v>
      </c>
      <c r="H46" s="4">
        <v>0</v>
      </c>
      <c r="I46" s="4">
        <v>0</v>
      </c>
      <c r="J46" s="4">
        <v>0</v>
      </c>
      <c r="K46" s="4">
        <v>0</v>
      </c>
      <c r="L46" s="4">
        <v>0</v>
      </c>
      <c r="M46" s="4">
        <v>0</v>
      </c>
      <c r="N46" s="4">
        <v>0</v>
      </c>
      <c r="O46" s="4">
        <v>0</v>
      </c>
    </row>
    <row r="47" spans="1:15" x14ac:dyDescent="0.25">
      <c r="B47" s="3" t="str">
        <f>Populations!$C$11</f>
        <v>Females 20-24</v>
      </c>
      <c r="C47" s="4">
        <v>0</v>
      </c>
      <c r="D47" s="4">
        <v>0</v>
      </c>
      <c r="E47" s="4">
        <v>0</v>
      </c>
      <c r="F47" s="4">
        <v>0</v>
      </c>
      <c r="G47" s="4">
        <v>0</v>
      </c>
      <c r="H47" s="4">
        <v>0</v>
      </c>
      <c r="I47" s="4">
        <v>0</v>
      </c>
      <c r="J47" s="4">
        <v>0</v>
      </c>
      <c r="K47" s="4">
        <v>0</v>
      </c>
      <c r="L47" s="4">
        <v>0</v>
      </c>
      <c r="M47" s="4">
        <v>0</v>
      </c>
      <c r="N47" s="4">
        <v>0</v>
      </c>
      <c r="O47" s="4">
        <v>0</v>
      </c>
    </row>
    <row r="48" spans="1:15" x14ac:dyDescent="0.25">
      <c r="B48" s="3" t="str">
        <f>Populations!$C$12</f>
        <v>Males 25-49</v>
      </c>
      <c r="C48" s="4">
        <v>0</v>
      </c>
      <c r="D48" s="4">
        <v>0</v>
      </c>
      <c r="E48" s="4">
        <v>0</v>
      </c>
      <c r="F48" s="4">
        <v>0</v>
      </c>
      <c r="G48" s="4">
        <v>0</v>
      </c>
      <c r="H48" s="4">
        <v>0</v>
      </c>
      <c r="I48" s="4">
        <v>0</v>
      </c>
      <c r="J48" s="4">
        <v>0</v>
      </c>
      <c r="K48" s="4">
        <v>0</v>
      </c>
      <c r="L48" s="4">
        <v>0</v>
      </c>
      <c r="M48" s="4">
        <v>0</v>
      </c>
      <c r="N48" s="4">
        <v>0</v>
      </c>
      <c r="O48" s="4">
        <v>0</v>
      </c>
    </row>
    <row r="49" spans="1:15" x14ac:dyDescent="0.25">
      <c r="B49" s="3" t="str">
        <f>Populations!$C$13</f>
        <v>Females 25-49</v>
      </c>
      <c r="C49" s="4">
        <v>0</v>
      </c>
      <c r="D49" s="4">
        <v>0</v>
      </c>
      <c r="E49" s="4">
        <v>0</v>
      </c>
      <c r="F49" s="4">
        <v>0</v>
      </c>
      <c r="G49" s="4">
        <v>0</v>
      </c>
      <c r="H49" s="4">
        <v>0</v>
      </c>
      <c r="I49" s="4">
        <v>0</v>
      </c>
      <c r="J49" s="4">
        <v>0</v>
      </c>
      <c r="K49" s="4">
        <v>0</v>
      </c>
      <c r="L49" s="4">
        <v>0</v>
      </c>
      <c r="M49" s="4">
        <v>0</v>
      </c>
      <c r="N49" s="4">
        <v>0</v>
      </c>
      <c r="O49" s="4">
        <v>0</v>
      </c>
    </row>
    <row r="50" spans="1:15" x14ac:dyDescent="0.25">
      <c r="B50" s="3" t="str">
        <f>Populations!$C$14</f>
        <v>Males 50+</v>
      </c>
      <c r="C50" s="4">
        <v>0</v>
      </c>
      <c r="D50" s="4">
        <v>0</v>
      </c>
      <c r="E50" s="4">
        <v>0</v>
      </c>
      <c r="F50" s="4">
        <v>0</v>
      </c>
      <c r="G50" s="4">
        <v>0</v>
      </c>
      <c r="H50" s="4">
        <v>0</v>
      </c>
      <c r="I50" s="4">
        <v>0</v>
      </c>
      <c r="J50" s="4">
        <v>0</v>
      </c>
      <c r="K50" s="4">
        <v>0</v>
      </c>
      <c r="L50" s="4">
        <v>0</v>
      </c>
      <c r="M50" s="4">
        <v>0</v>
      </c>
      <c r="N50" s="4">
        <v>0</v>
      </c>
      <c r="O50" s="4">
        <v>0</v>
      </c>
    </row>
    <row r="51" spans="1:15" x14ac:dyDescent="0.25">
      <c r="B51" s="3" t="str">
        <f>Populations!$C$15</f>
        <v>Females 50+</v>
      </c>
      <c r="C51" s="4">
        <v>0</v>
      </c>
      <c r="D51" s="4">
        <v>0</v>
      </c>
      <c r="E51" s="4">
        <v>0</v>
      </c>
      <c r="F51" s="4">
        <v>0</v>
      </c>
      <c r="G51" s="4">
        <v>0</v>
      </c>
      <c r="H51" s="4">
        <v>0</v>
      </c>
      <c r="I51" s="4">
        <v>0</v>
      </c>
      <c r="J51" s="4">
        <v>0</v>
      </c>
      <c r="K51" s="4">
        <v>0</v>
      </c>
      <c r="L51" s="4">
        <v>0</v>
      </c>
      <c r="M51" s="4">
        <v>0</v>
      </c>
      <c r="N51" s="4">
        <v>0</v>
      </c>
      <c r="O51" s="4">
        <v>0</v>
      </c>
    </row>
    <row r="55" spans="1:15" x14ac:dyDescent="0.25">
      <c r="A55" s="1" t="s">
        <v>75</v>
      </c>
    </row>
    <row r="56" spans="1:15" x14ac:dyDescent="0.25">
      <c r="C56" s="3" t="str">
        <f>Populations!$C$3</f>
        <v>FSW</v>
      </c>
      <c r="D56" s="3" t="str">
        <f>Populations!$C$4</f>
        <v>Clients</v>
      </c>
      <c r="E56" s="3" t="str">
        <f>Populations!$C$5</f>
        <v>MSM</v>
      </c>
      <c r="F56" s="3" t="str">
        <f>Populations!$C$6</f>
        <v>Males 0-9</v>
      </c>
      <c r="G56" s="3" t="str">
        <f>Populations!$C$7</f>
        <v>Females 0-9</v>
      </c>
      <c r="H56" s="3" t="str">
        <f>Populations!$C$8</f>
        <v>Males 10-19</v>
      </c>
      <c r="I56" s="3" t="str">
        <f>Populations!$C$9</f>
        <v>Females 10-19</v>
      </c>
      <c r="J56" s="3" t="str">
        <f>Populations!$C$10</f>
        <v>Males 20-24</v>
      </c>
      <c r="K56" s="3" t="str">
        <f>Populations!$C$11</f>
        <v>Females 20-24</v>
      </c>
      <c r="L56" s="3" t="str">
        <f>Populations!$C$12</f>
        <v>Males 25-49</v>
      </c>
      <c r="M56" s="3" t="str">
        <f>Populations!$C$13</f>
        <v>Females 25-49</v>
      </c>
      <c r="N56" s="3" t="str">
        <f>Populations!$C$14</f>
        <v>Males 50+</v>
      </c>
      <c r="O56" s="3" t="str">
        <f>Populations!$C$15</f>
        <v>Females 50+</v>
      </c>
    </row>
    <row r="57" spans="1:15" x14ac:dyDescent="0.25">
      <c r="B57" s="3" t="str">
        <f>Populations!$C$3</f>
        <v>FSW</v>
      </c>
      <c r="C57" s="4">
        <v>0</v>
      </c>
      <c r="D57" s="4">
        <v>0</v>
      </c>
      <c r="E57" s="4">
        <v>0</v>
      </c>
      <c r="F57" s="4">
        <v>0</v>
      </c>
      <c r="G57" s="4">
        <v>0</v>
      </c>
      <c r="H57" s="4">
        <v>0</v>
      </c>
      <c r="I57" s="4">
        <v>0</v>
      </c>
      <c r="J57" s="4">
        <v>0</v>
      </c>
      <c r="K57" s="4">
        <v>0</v>
      </c>
      <c r="L57" s="4">
        <v>0</v>
      </c>
      <c r="M57" s="4">
        <v>0</v>
      </c>
      <c r="N57" s="4">
        <v>0</v>
      </c>
      <c r="O57" s="4">
        <v>0</v>
      </c>
    </row>
    <row r="58" spans="1:15" x14ac:dyDescent="0.25">
      <c r="B58" s="3" t="str">
        <f>Populations!$C$4</f>
        <v>Clients</v>
      </c>
      <c r="C58" s="4">
        <v>0</v>
      </c>
      <c r="D58" s="4">
        <v>0</v>
      </c>
      <c r="E58" s="4">
        <v>0</v>
      </c>
      <c r="F58" s="4">
        <v>0</v>
      </c>
      <c r="G58" s="4">
        <v>0</v>
      </c>
      <c r="H58" s="4">
        <v>0</v>
      </c>
      <c r="I58" s="4">
        <v>0</v>
      </c>
      <c r="J58" s="4">
        <v>0</v>
      </c>
      <c r="K58" s="4">
        <v>0</v>
      </c>
      <c r="L58" s="4">
        <v>0</v>
      </c>
      <c r="M58" s="4">
        <v>0</v>
      </c>
      <c r="N58" s="4">
        <v>0</v>
      </c>
      <c r="O58" s="4">
        <v>0</v>
      </c>
    </row>
    <row r="59" spans="1:15" x14ac:dyDescent="0.25">
      <c r="B59" s="3" t="str">
        <f>Populations!$C$5</f>
        <v>MSM</v>
      </c>
      <c r="C59" s="4">
        <v>0</v>
      </c>
      <c r="D59" s="4">
        <v>0</v>
      </c>
      <c r="E59" s="4">
        <v>0</v>
      </c>
      <c r="F59" s="4">
        <v>0</v>
      </c>
      <c r="G59" s="4">
        <v>0</v>
      </c>
      <c r="H59" s="4">
        <v>0</v>
      </c>
      <c r="I59" s="4">
        <v>0</v>
      </c>
      <c r="J59" s="4">
        <v>0</v>
      </c>
      <c r="K59" s="4">
        <v>0</v>
      </c>
      <c r="L59" s="4">
        <v>0</v>
      </c>
      <c r="M59" s="4">
        <v>0</v>
      </c>
      <c r="N59" s="4">
        <v>0</v>
      </c>
      <c r="O59" s="4">
        <v>0</v>
      </c>
    </row>
    <row r="60" spans="1:15" x14ac:dyDescent="0.25">
      <c r="B60" s="3" t="str">
        <f>Populations!$C$6</f>
        <v>Males 0-9</v>
      </c>
      <c r="C60" s="4">
        <v>0</v>
      </c>
      <c r="D60" s="4">
        <v>0</v>
      </c>
      <c r="E60" s="4">
        <v>0</v>
      </c>
      <c r="F60" s="4">
        <v>0</v>
      </c>
      <c r="G60" s="4">
        <v>0</v>
      </c>
      <c r="H60" s="4">
        <v>0</v>
      </c>
      <c r="I60" s="4">
        <v>0</v>
      </c>
      <c r="J60" s="4">
        <v>0</v>
      </c>
      <c r="K60" s="4">
        <v>0</v>
      </c>
      <c r="L60" s="4">
        <v>0</v>
      </c>
      <c r="M60" s="4">
        <v>0</v>
      </c>
      <c r="N60" s="4">
        <v>0</v>
      </c>
      <c r="O60" s="4">
        <v>0</v>
      </c>
    </row>
    <row r="61" spans="1:15" x14ac:dyDescent="0.25">
      <c r="B61" s="3" t="str">
        <f>Populations!$C$7</f>
        <v>Females 0-9</v>
      </c>
      <c r="C61" s="4">
        <v>0</v>
      </c>
      <c r="D61" s="4">
        <v>0</v>
      </c>
      <c r="E61" s="4">
        <v>0</v>
      </c>
      <c r="F61" s="4">
        <v>0</v>
      </c>
      <c r="G61" s="4">
        <v>0</v>
      </c>
      <c r="H61" s="4">
        <v>0</v>
      </c>
      <c r="I61" s="4">
        <v>0</v>
      </c>
      <c r="J61" s="4">
        <v>0</v>
      </c>
      <c r="K61" s="4">
        <v>0</v>
      </c>
      <c r="L61" s="4">
        <v>0</v>
      </c>
      <c r="M61" s="4">
        <v>0</v>
      </c>
      <c r="N61" s="4">
        <v>0</v>
      </c>
      <c r="O61" s="4">
        <v>0</v>
      </c>
    </row>
    <row r="62" spans="1:15" x14ac:dyDescent="0.25">
      <c r="B62" s="3" t="str">
        <f>Populations!$C$8</f>
        <v>Males 10-19</v>
      </c>
      <c r="C62" s="4">
        <v>0</v>
      </c>
      <c r="D62" s="4">
        <v>0</v>
      </c>
      <c r="E62" s="4">
        <v>0</v>
      </c>
      <c r="F62" s="4">
        <v>0</v>
      </c>
      <c r="G62" s="4">
        <v>0</v>
      </c>
      <c r="H62" s="4">
        <v>0</v>
      </c>
      <c r="I62" s="4">
        <v>0</v>
      </c>
      <c r="J62" s="4">
        <v>0</v>
      </c>
      <c r="K62" s="4">
        <v>0</v>
      </c>
      <c r="L62" s="4">
        <v>0</v>
      </c>
      <c r="M62" s="4">
        <v>0</v>
      </c>
      <c r="N62" s="4">
        <v>0</v>
      </c>
      <c r="O62" s="4">
        <v>0</v>
      </c>
    </row>
    <row r="63" spans="1:15" x14ac:dyDescent="0.25">
      <c r="B63" s="3" t="str">
        <f>Populations!$C$9</f>
        <v>Females 10-19</v>
      </c>
      <c r="C63" s="4">
        <v>0</v>
      </c>
      <c r="D63" s="4">
        <v>0</v>
      </c>
      <c r="E63" s="4">
        <v>0</v>
      </c>
      <c r="F63" s="4">
        <v>0</v>
      </c>
      <c r="G63" s="4">
        <v>0</v>
      </c>
      <c r="H63" s="4">
        <v>0</v>
      </c>
      <c r="I63" s="4">
        <v>0</v>
      </c>
      <c r="J63" s="4">
        <v>0</v>
      </c>
      <c r="K63" s="4">
        <v>0</v>
      </c>
      <c r="L63" s="4">
        <v>0</v>
      </c>
      <c r="M63" s="4">
        <v>0</v>
      </c>
      <c r="N63" s="4">
        <v>0</v>
      </c>
      <c r="O63" s="4">
        <v>0</v>
      </c>
    </row>
    <row r="64" spans="1:15" x14ac:dyDescent="0.25">
      <c r="B64" s="3" t="str">
        <f>Populations!$C$10</f>
        <v>Males 20-24</v>
      </c>
      <c r="C64" s="4">
        <v>0</v>
      </c>
      <c r="D64" s="4">
        <v>0</v>
      </c>
      <c r="E64" s="4">
        <v>0</v>
      </c>
      <c r="F64" s="4">
        <v>0</v>
      </c>
      <c r="G64" s="4">
        <v>0</v>
      </c>
      <c r="H64" s="4">
        <v>0</v>
      </c>
      <c r="I64" s="4">
        <v>0</v>
      </c>
      <c r="J64" s="4">
        <v>0</v>
      </c>
      <c r="K64" s="4">
        <v>0</v>
      </c>
      <c r="L64" s="4">
        <v>0</v>
      </c>
      <c r="M64" s="4">
        <v>0</v>
      </c>
      <c r="N64" s="4">
        <v>0</v>
      </c>
      <c r="O64" s="4">
        <v>0</v>
      </c>
    </row>
    <row r="65" spans="1:15" x14ac:dyDescent="0.25">
      <c r="B65" s="3" t="str">
        <f>Populations!$C$11</f>
        <v>Females 20-24</v>
      </c>
      <c r="C65" s="4">
        <v>0</v>
      </c>
      <c r="D65" s="4">
        <v>0</v>
      </c>
      <c r="E65" s="4">
        <v>0</v>
      </c>
      <c r="F65" s="4">
        <v>0</v>
      </c>
      <c r="G65" s="4">
        <v>0</v>
      </c>
      <c r="H65" s="4">
        <v>0</v>
      </c>
      <c r="I65" s="4">
        <v>0</v>
      </c>
      <c r="J65" s="4">
        <v>0</v>
      </c>
      <c r="K65" s="4">
        <v>0</v>
      </c>
      <c r="L65" s="4">
        <v>0</v>
      </c>
      <c r="M65" s="4">
        <v>0</v>
      </c>
      <c r="N65" s="4">
        <v>0</v>
      </c>
      <c r="O65" s="4">
        <v>0</v>
      </c>
    </row>
    <row r="66" spans="1:15" x14ac:dyDescent="0.25">
      <c r="B66" s="3" t="str">
        <f>Populations!$C$12</f>
        <v>Males 25-49</v>
      </c>
      <c r="C66" s="4">
        <v>0</v>
      </c>
      <c r="D66" s="4">
        <v>0</v>
      </c>
      <c r="E66" s="4">
        <v>0</v>
      </c>
      <c r="F66" s="4">
        <v>0</v>
      </c>
      <c r="G66" s="4">
        <v>0</v>
      </c>
      <c r="H66" s="4">
        <v>0</v>
      </c>
      <c r="I66" s="4">
        <v>0</v>
      </c>
      <c r="J66" s="4">
        <v>0</v>
      </c>
      <c r="K66" s="4">
        <v>0</v>
      </c>
      <c r="L66" s="4">
        <v>0</v>
      </c>
      <c r="M66" s="4">
        <v>0</v>
      </c>
      <c r="N66" s="4">
        <v>0</v>
      </c>
      <c r="O66" s="4">
        <v>0</v>
      </c>
    </row>
    <row r="67" spans="1:15" x14ac:dyDescent="0.25">
      <c r="B67" s="3" t="str">
        <f>Populations!$C$13</f>
        <v>Females 25-49</v>
      </c>
      <c r="C67" s="4">
        <v>0</v>
      </c>
      <c r="D67" s="4">
        <v>0</v>
      </c>
      <c r="E67" s="4">
        <v>0</v>
      </c>
      <c r="F67" s="4">
        <v>0</v>
      </c>
      <c r="G67" s="4">
        <v>0</v>
      </c>
      <c r="H67" s="4">
        <v>0</v>
      </c>
      <c r="I67" s="4">
        <v>0</v>
      </c>
      <c r="J67" s="4">
        <v>0</v>
      </c>
      <c r="K67" s="4">
        <v>0</v>
      </c>
      <c r="L67" s="4">
        <v>0</v>
      </c>
      <c r="M67" s="4">
        <v>0</v>
      </c>
      <c r="N67" s="4">
        <v>0</v>
      </c>
      <c r="O67" s="4">
        <v>0</v>
      </c>
    </row>
    <row r="68" spans="1:15" x14ac:dyDescent="0.25">
      <c r="B68" s="3" t="str">
        <f>Populations!$C$14</f>
        <v>Males 50+</v>
      </c>
      <c r="C68" s="4">
        <v>0</v>
      </c>
      <c r="D68" s="4">
        <v>0</v>
      </c>
      <c r="E68" s="4">
        <v>0</v>
      </c>
      <c r="F68" s="4">
        <v>0</v>
      </c>
      <c r="G68" s="4">
        <v>0</v>
      </c>
      <c r="H68" s="4">
        <v>0</v>
      </c>
      <c r="I68" s="4">
        <v>0</v>
      </c>
      <c r="J68" s="4">
        <v>0</v>
      </c>
      <c r="K68" s="4">
        <v>0</v>
      </c>
      <c r="L68" s="4">
        <v>0</v>
      </c>
      <c r="M68" s="4">
        <v>0</v>
      </c>
      <c r="N68" s="4">
        <v>0</v>
      </c>
      <c r="O68" s="4">
        <v>0</v>
      </c>
    </row>
    <row r="69" spans="1:15" x14ac:dyDescent="0.25">
      <c r="B69" s="3" t="str">
        <f>Populations!$C$15</f>
        <v>Females 50+</v>
      </c>
      <c r="C69" s="4">
        <v>0</v>
      </c>
      <c r="D69" s="4">
        <v>0</v>
      </c>
      <c r="E69" s="4">
        <v>0</v>
      </c>
      <c r="F69" s="4">
        <v>0</v>
      </c>
      <c r="G69" s="4">
        <v>0</v>
      </c>
      <c r="H69" s="4">
        <v>0</v>
      </c>
      <c r="I69" s="4">
        <v>0</v>
      </c>
      <c r="J69" s="4">
        <v>0</v>
      </c>
      <c r="K69" s="4">
        <v>0</v>
      </c>
      <c r="L69" s="4">
        <v>0</v>
      </c>
      <c r="M69" s="4">
        <v>0</v>
      </c>
      <c r="N69" s="4">
        <v>0</v>
      </c>
      <c r="O69" s="4">
        <v>0</v>
      </c>
    </row>
    <row r="73" spans="1:15" x14ac:dyDescent="0.25">
      <c r="A73" s="1" t="s">
        <v>76</v>
      </c>
    </row>
    <row r="74" spans="1:15" x14ac:dyDescent="0.25">
      <c r="C74" s="3" t="str">
        <f>Populations!$C$3</f>
        <v>FSW</v>
      </c>
      <c r="D74" s="3" t="str">
        <f>Populations!$C$4</f>
        <v>Clients</v>
      </c>
      <c r="E74" s="3" t="str">
        <f>Populations!$C$5</f>
        <v>MSM</v>
      </c>
      <c r="F74" s="3" t="str">
        <f>Populations!$C$6</f>
        <v>Males 0-9</v>
      </c>
      <c r="G74" s="3" t="str">
        <f>Populations!$C$7</f>
        <v>Females 0-9</v>
      </c>
      <c r="H74" s="3" t="str">
        <f>Populations!$C$8</f>
        <v>Males 10-19</v>
      </c>
      <c r="I74" s="3" t="str">
        <f>Populations!$C$9</f>
        <v>Females 10-19</v>
      </c>
      <c r="J74" s="3" t="str">
        <f>Populations!$C$10</f>
        <v>Males 20-24</v>
      </c>
      <c r="K74" s="3" t="str">
        <f>Populations!$C$11</f>
        <v>Females 20-24</v>
      </c>
      <c r="L74" s="3" t="str">
        <f>Populations!$C$12</f>
        <v>Males 25-49</v>
      </c>
      <c r="M74" s="3" t="str">
        <f>Populations!$C$13</f>
        <v>Females 25-49</v>
      </c>
      <c r="N74" s="3" t="str">
        <f>Populations!$C$14</f>
        <v>Males 50+</v>
      </c>
      <c r="O74" s="3" t="str">
        <f>Populations!$C$15</f>
        <v>Females 50+</v>
      </c>
    </row>
    <row r="75" spans="1:15" x14ac:dyDescent="0.25">
      <c r="B75" s="3" t="str">
        <f>Populations!$C$3</f>
        <v>FSW</v>
      </c>
      <c r="C75" s="4">
        <v>0</v>
      </c>
      <c r="D75" s="4">
        <v>0</v>
      </c>
      <c r="E75" s="4">
        <v>0</v>
      </c>
      <c r="F75" s="4">
        <v>1</v>
      </c>
      <c r="G75" s="4">
        <v>1</v>
      </c>
      <c r="H75" s="4">
        <v>0</v>
      </c>
      <c r="I75" s="4">
        <v>0</v>
      </c>
      <c r="J75" s="4">
        <v>0</v>
      </c>
      <c r="K75" s="4">
        <v>0</v>
      </c>
      <c r="L75" s="4">
        <v>0</v>
      </c>
      <c r="M75" s="4">
        <v>0</v>
      </c>
      <c r="N75" s="4">
        <v>0</v>
      </c>
      <c r="O75" s="4">
        <v>0</v>
      </c>
    </row>
    <row r="76" spans="1:15" x14ac:dyDescent="0.25">
      <c r="B76" s="3" t="str">
        <f>Populations!$C$7</f>
        <v>Females 0-9</v>
      </c>
      <c r="C76" s="4">
        <v>0</v>
      </c>
      <c r="D76" s="4">
        <v>0</v>
      </c>
      <c r="E76" s="4">
        <v>0</v>
      </c>
      <c r="F76" s="4">
        <v>0</v>
      </c>
      <c r="G76" s="4">
        <v>0</v>
      </c>
      <c r="H76" s="4">
        <v>0</v>
      </c>
      <c r="I76" s="4">
        <v>0</v>
      </c>
      <c r="J76" s="4">
        <v>0</v>
      </c>
      <c r="K76" s="4">
        <v>0</v>
      </c>
      <c r="L76" s="4">
        <v>0</v>
      </c>
      <c r="M76" s="4">
        <v>0</v>
      </c>
      <c r="N76" s="4">
        <v>0</v>
      </c>
      <c r="O76" s="4">
        <v>0</v>
      </c>
    </row>
    <row r="77" spans="1:15" x14ac:dyDescent="0.25">
      <c r="B77" s="3" t="str">
        <f>Populations!$C$9</f>
        <v>Females 10-19</v>
      </c>
      <c r="C77" s="4">
        <v>0</v>
      </c>
      <c r="D77" s="4">
        <v>0</v>
      </c>
      <c r="E77" s="4">
        <v>0</v>
      </c>
      <c r="F77" s="4">
        <v>1</v>
      </c>
      <c r="G77" s="4">
        <v>1</v>
      </c>
      <c r="H77" s="4">
        <v>0</v>
      </c>
      <c r="I77" s="4">
        <v>0</v>
      </c>
      <c r="J77" s="4">
        <v>0</v>
      </c>
      <c r="K77" s="4">
        <v>0</v>
      </c>
      <c r="L77" s="4">
        <v>0</v>
      </c>
      <c r="M77" s="4">
        <v>0</v>
      </c>
      <c r="N77" s="4">
        <v>0</v>
      </c>
      <c r="O77" s="4">
        <v>0</v>
      </c>
    </row>
    <row r="78" spans="1:15" x14ac:dyDescent="0.25">
      <c r="B78" s="3" t="str">
        <f>Populations!$C$11</f>
        <v>Females 20-24</v>
      </c>
      <c r="C78" s="4">
        <v>0</v>
      </c>
      <c r="D78" s="4">
        <v>0</v>
      </c>
      <c r="E78" s="4">
        <v>0</v>
      </c>
      <c r="F78" s="4">
        <v>1</v>
      </c>
      <c r="G78" s="4">
        <v>1</v>
      </c>
      <c r="H78" s="4">
        <v>0</v>
      </c>
      <c r="I78" s="4">
        <v>0</v>
      </c>
      <c r="J78" s="4">
        <v>0</v>
      </c>
      <c r="K78" s="4">
        <v>0</v>
      </c>
      <c r="L78" s="4">
        <v>0</v>
      </c>
      <c r="M78" s="4">
        <v>0</v>
      </c>
      <c r="N78" s="4">
        <v>0</v>
      </c>
      <c r="O78" s="4">
        <v>0</v>
      </c>
    </row>
    <row r="79" spans="1:15" x14ac:dyDescent="0.25">
      <c r="B79" s="3" t="str">
        <f>Populations!$C$13</f>
        <v>Females 25-49</v>
      </c>
      <c r="C79" s="4">
        <v>0</v>
      </c>
      <c r="D79" s="4">
        <v>0</v>
      </c>
      <c r="E79" s="4">
        <v>0</v>
      </c>
      <c r="F79" s="4">
        <v>1</v>
      </c>
      <c r="G79" s="4">
        <v>1</v>
      </c>
      <c r="H79" s="4">
        <v>0</v>
      </c>
      <c r="I79" s="4">
        <v>0</v>
      </c>
      <c r="J79" s="4">
        <v>0</v>
      </c>
      <c r="K79" s="4">
        <v>0</v>
      </c>
      <c r="L79" s="4">
        <v>0</v>
      </c>
      <c r="M79" s="4">
        <v>0</v>
      </c>
      <c r="N79" s="4">
        <v>0</v>
      </c>
      <c r="O79" s="4">
        <v>0</v>
      </c>
    </row>
    <row r="80" spans="1:15" x14ac:dyDescent="0.25">
      <c r="B80" s="3" t="str">
        <f>Populations!$C$15</f>
        <v>Females 50+</v>
      </c>
      <c r="C80" s="4">
        <v>0</v>
      </c>
      <c r="D80" s="4">
        <v>0</v>
      </c>
      <c r="E80" s="4">
        <v>0</v>
      </c>
      <c r="F80" s="4">
        <v>0</v>
      </c>
      <c r="G80" s="4">
        <v>0</v>
      </c>
      <c r="H80" s="4">
        <v>0</v>
      </c>
      <c r="I80" s="4">
        <v>0</v>
      </c>
      <c r="J80" s="4">
        <v>0</v>
      </c>
      <c r="K80" s="4">
        <v>0</v>
      </c>
      <c r="L80" s="4">
        <v>0</v>
      </c>
      <c r="M80" s="4">
        <v>0</v>
      </c>
      <c r="N80" s="4">
        <v>0</v>
      </c>
      <c r="O80" s="4">
        <v>0</v>
      </c>
    </row>
    <row r="84" spans="1:15" x14ac:dyDescent="0.25">
      <c r="A84" s="1" t="s">
        <v>77</v>
      </c>
    </row>
    <row r="85" spans="1:15" x14ac:dyDescent="0.25">
      <c r="C85" s="3" t="str">
        <f>Populations!$C$3</f>
        <v>FSW</v>
      </c>
      <c r="D85" s="3" t="str">
        <f>Populations!$C$4</f>
        <v>Clients</v>
      </c>
      <c r="E85" s="3" t="str">
        <f>Populations!$C$5</f>
        <v>MSM</v>
      </c>
      <c r="F85" s="3" t="str">
        <f>Populations!$C$6</f>
        <v>Males 0-9</v>
      </c>
      <c r="G85" s="3" t="str">
        <f>Populations!$C$7</f>
        <v>Females 0-9</v>
      </c>
      <c r="H85" s="3" t="str">
        <f>Populations!$C$8</f>
        <v>Males 10-19</v>
      </c>
      <c r="I85" s="3" t="str">
        <f>Populations!$C$9</f>
        <v>Females 10-19</v>
      </c>
      <c r="J85" s="3" t="str">
        <f>Populations!$C$10</f>
        <v>Males 20-24</v>
      </c>
      <c r="K85" s="3" t="str">
        <f>Populations!$C$11</f>
        <v>Females 20-24</v>
      </c>
      <c r="L85" s="3" t="str">
        <f>Populations!$C$12</f>
        <v>Males 25-49</v>
      </c>
      <c r="M85" s="3" t="str">
        <f>Populations!$C$13</f>
        <v>Females 25-49</v>
      </c>
      <c r="N85" s="3" t="str">
        <f>Populations!$C$14</f>
        <v>Males 50+</v>
      </c>
      <c r="O85" s="3" t="str">
        <f>Populations!$C$15</f>
        <v>Females 50+</v>
      </c>
    </row>
    <row r="86" spans="1:15" x14ac:dyDescent="0.25">
      <c r="B86" s="3" t="str">
        <f>Populations!$C$3</f>
        <v>FSW</v>
      </c>
      <c r="C86" s="4">
        <v>0</v>
      </c>
      <c r="D86" s="4">
        <v>0</v>
      </c>
      <c r="E86" s="4">
        <v>0</v>
      </c>
      <c r="F86" s="4">
        <v>0</v>
      </c>
      <c r="G86" s="4">
        <v>0</v>
      </c>
      <c r="H86" s="4">
        <v>0</v>
      </c>
      <c r="I86" s="4">
        <v>0</v>
      </c>
      <c r="J86" s="4">
        <v>0</v>
      </c>
      <c r="K86" s="4">
        <v>0</v>
      </c>
      <c r="L86" s="4">
        <v>0</v>
      </c>
      <c r="M86" s="4">
        <v>0</v>
      </c>
      <c r="N86" s="4">
        <v>0</v>
      </c>
      <c r="O86" s="4">
        <v>0</v>
      </c>
    </row>
    <row r="87" spans="1:15" x14ac:dyDescent="0.25">
      <c r="B87" s="3" t="str">
        <f>Populations!$C$4</f>
        <v>Clients</v>
      </c>
      <c r="C87" s="4">
        <v>0</v>
      </c>
      <c r="D87" s="4">
        <v>0</v>
      </c>
      <c r="E87" s="4">
        <v>0</v>
      </c>
      <c r="F87" s="4">
        <v>0</v>
      </c>
      <c r="G87" s="4">
        <v>0</v>
      </c>
      <c r="H87" s="4">
        <v>0</v>
      </c>
      <c r="I87" s="4">
        <v>0</v>
      </c>
      <c r="J87" s="4">
        <v>0</v>
      </c>
      <c r="K87" s="4">
        <v>0</v>
      </c>
      <c r="L87" s="4">
        <v>0</v>
      </c>
      <c r="M87" s="4">
        <v>0</v>
      </c>
      <c r="N87" s="4">
        <v>0</v>
      </c>
      <c r="O87" s="4">
        <v>0</v>
      </c>
    </row>
    <row r="88" spans="1:15" x14ac:dyDescent="0.25">
      <c r="B88" s="3" t="str">
        <f>Populations!$C$5</f>
        <v>MSM</v>
      </c>
      <c r="C88" s="4">
        <v>0</v>
      </c>
      <c r="D88" s="4">
        <v>0</v>
      </c>
      <c r="E88" s="4">
        <v>0</v>
      </c>
      <c r="F88" s="4">
        <v>0</v>
      </c>
      <c r="G88" s="4">
        <v>0</v>
      </c>
      <c r="H88" s="4">
        <v>0</v>
      </c>
      <c r="I88" s="4">
        <v>0</v>
      </c>
      <c r="J88" s="4">
        <v>0</v>
      </c>
      <c r="K88" s="4">
        <v>0</v>
      </c>
      <c r="L88" s="4">
        <v>0</v>
      </c>
      <c r="M88" s="4">
        <v>0</v>
      </c>
      <c r="N88" s="4">
        <v>0</v>
      </c>
      <c r="O88" s="4">
        <v>0</v>
      </c>
    </row>
    <row r="89" spans="1:15" x14ac:dyDescent="0.25">
      <c r="B89" s="3" t="str">
        <f>Populations!$C$6</f>
        <v>Males 0-9</v>
      </c>
      <c r="C89" s="4">
        <v>0</v>
      </c>
      <c r="D89" s="4">
        <v>0</v>
      </c>
      <c r="E89" s="4">
        <v>0</v>
      </c>
      <c r="F89" s="4">
        <v>0</v>
      </c>
      <c r="G89" s="4">
        <v>0</v>
      </c>
      <c r="H89" s="4">
        <v>10</v>
      </c>
      <c r="I89" s="4">
        <v>0</v>
      </c>
      <c r="J89" s="4">
        <v>0</v>
      </c>
      <c r="K89" s="4">
        <v>0</v>
      </c>
      <c r="L89" s="4">
        <v>0</v>
      </c>
      <c r="M89" s="4">
        <v>0</v>
      </c>
      <c r="N89" s="4">
        <v>0</v>
      </c>
      <c r="O89" s="4">
        <v>0</v>
      </c>
    </row>
    <row r="90" spans="1:15" x14ac:dyDescent="0.25">
      <c r="B90" s="3" t="str">
        <f>Populations!$C$7</f>
        <v>Females 0-9</v>
      </c>
      <c r="C90" s="4">
        <v>0</v>
      </c>
      <c r="D90" s="4">
        <v>0</v>
      </c>
      <c r="E90" s="4">
        <v>0</v>
      </c>
      <c r="F90" s="4">
        <v>0</v>
      </c>
      <c r="G90" s="4">
        <v>0</v>
      </c>
      <c r="H90" s="4">
        <v>0</v>
      </c>
      <c r="I90" s="4">
        <v>10</v>
      </c>
      <c r="J90" s="4">
        <v>0</v>
      </c>
      <c r="K90" s="4">
        <v>0</v>
      </c>
      <c r="L90" s="4">
        <v>0</v>
      </c>
      <c r="M90" s="4">
        <v>0</v>
      </c>
      <c r="N90" s="4">
        <v>0</v>
      </c>
      <c r="O90" s="4">
        <v>0</v>
      </c>
    </row>
    <row r="91" spans="1:15" x14ac:dyDescent="0.25">
      <c r="B91" s="3" t="str">
        <f>Populations!$C$8</f>
        <v>Males 10-19</v>
      </c>
      <c r="C91" s="4">
        <v>0</v>
      </c>
      <c r="D91" s="4">
        <v>0</v>
      </c>
      <c r="E91" s="4">
        <v>0</v>
      </c>
      <c r="F91" s="4">
        <v>0</v>
      </c>
      <c r="G91" s="4">
        <v>0</v>
      </c>
      <c r="H91" s="4">
        <v>0</v>
      </c>
      <c r="I91" s="4">
        <v>0</v>
      </c>
      <c r="J91" s="4">
        <v>10</v>
      </c>
      <c r="K91" s="4">
        <v>0</v>
      </c>
      <c r="L91" s="4">
        <v>0</v>
      </c>
      <c r="M91" s="4">
        <v>0</v>
      </c>
      <c r="N91" s="4">
        <v>0</v>
      </c>
      <c r="O91" s="4">
        <v>0</v>
      </c>
    </row>
    <row r="92" spans="1:15" x14ac:dyDescent="0.25">
      <c r="B92" s="3" t="str">
        <f>Populations!$C$9</f>
        <v>Females 10-19</v>
      </c>
      <c r="C92" s="4">
        <v>0</v>
      </c>
      <c r="D92" s="4">
        <v>0</v>
      </c>
      <c r="E92" s="4">
        <v>0</v>
      </c>
      <c r="F92" s="4">
        <v>0</v>
      </c>
      <c r="G92" s="4">
        <v>0</v>
      </c>
      <c r="H92" s="4">
        <v>0</v>
      </c>
      <c r="I92" s="4">
        <v>0</v>
      </c>
      <c r="J92" s="4">
        <v>0</v>
      </c>
      <c r="K92" s="4">
        <v>10</v>
      </c>
      <c r="L92" s="4">
        <v>0</v>
      </c>
      <c r="M92" s="4">
        <v>0</v>
      </c>
      <c r="N92" s="4">
        <v>0</v>
      </c>
      <c r="O92" s="4">
        <v>0</v>
      </c>
    </row>
    <row r="93" spans="1:15" x14ac:dyDescent="0.25">
      <c r="B93" s="3" t="str">
        <f>Populations!$C$10</f>
        <v>Males 20-24</v>
      </c>
      <c r="C93" s="4">
        <v>0</v>
      </c>
      <c r="D93" s="4">
        <v>0</v>
      </c>
      <c r="E93" s="4">
        <v>0</v>
      </c>
      <c r="F93" s="4">
        <v>0</v>
      </c>
      <c r="G93" s="4">
        <v>0</v>
      </c>
      <c r="H93" s="4">
        <v>0</v>
      </c>
      <c r="I93" s="4">
        <v>0</v>
      </c>
      <c r="J93" s="4">
        <v>0</v>
      </c>
      <c r="K93" s="4">
        <v>0</v>
      </c>
      <c r="L93" s="4">
        <v>5</v>
      </c>
      <c r="M93" s="4">
        <v>0</v>
      </c>
      <c r="N93" s="4">
        <v>0</v>
      </c>
      <c r="O93" s="4">
        <v>0</v>
      </c>
    </row>
    <row r="94" spans="1:15" x14ac:dyDescent="0.25">
      <c r="B94" s="3" t="str">
        <f>Populations!$C$11</f>
        <v>Females 20-24</v>
      </c>
      <c r="C94" s="4">
        <v>0</v>
      </c>
      <c r="D94" s="4">
        <v>0</v>
      </c>
      <c r="E94" s="4">
        <v>0</v>
      </c>
      <c r="F94" s="4">
        <v>0</v>
      </c>
      <c r="G94" s="4">
        <v>0</v>
      </c>
      <c r="H94" s="4">
        <v>0</v>
      </c>
      <c r="I94" s="4">
        <v>0</v>
      </c>
      <c r="J94" s="4">
        <v>0</v>
      </c>
      <c r="K94" s="4">
        <v>0</v>
      </c>
      <c r="L94" s="4">
        <v>0</v>
      </c>
      <c r="M94" s="4">
        <v>5</v>
      </c>
      <c r="N94" s="4">
        <v>0</v>
      </c>
      <c r="O94" s="4">
        <v>0</v>
      </c>
    </row>
    <row r="95" spans="1:15" x14ac:dyDescent="0.25">
      <c r="B95" s="3" t="str">
        <f>Populations!$C$12</f>
        <v>Males 25-49</v>
      </c>
      <c r="C95" s="4">
        <v>0</v>
      </c>
      <c r="D95" s="4">
        <v>0</v>
      </c>
      <c r="E95" s="4">
        <v>0</v>
      </c>
      <c r="F95" s="4">
        <v>0</v>
      </c>
      <c r="G95" s="4">
        <v>0</v>
      </c>
      <c r="H95" s="4">
        <v>0</v>
      </c>
      <c r="I95" s="4">
        <v>0</v>
      </c>
      <c r="J95" s="4">
        <v>0</v>
      </c>
      <c r="K95" s="4">
        <v>0</v>
      </c>
      <c r="L95" s="4">
        <v>0</v>
      </c>
      <c r="M95" s="4">
        <v>0</v>
      </c>
      <c r="N95" s="4">
        <v>25</v>
      </c>
      <c r="O95" s="4">
        <v>0</v>
      </c>
    </row>
    <row r="96" spans="1:15" x14ac:dyDescent="0.25">
      <c r="B96" s="3" t="str">
        <f>Populations!$C$13</f>
        <v>Females 25-49</v>
      </c>
      <c r="C96" s="4">
        <v>0</v>
      </c>
      <c r="D96" s="4">
        <v>0</v>
      </c>
      <c r="E96" s="4">
        <v>0</v>
      </c>
      <c r="F96" s="4">
        <v>0</v>
      </c>
      <c r="G96" s="4">
        <v>0</v>
      </c>
      <c r="H96" s="4">
        <v>0</v>
      </c>
      <c r="I96" s="4">
        <v>0</v>
      </c>
      <c r="J96" s="4">
        <v>0</v>
      </c>
      <c r="K96" s="4">
        <v>0</v>
      </c>
      <c r="L96" s="4">
        <v>0</v>
      </c>
      <c r="M96" s="4">
        <v>0</v>
      </c>
      <c r="N96" s="4">
        <v>0</v>
      </c>
      <c r="O96" s="4">
        <v>25</v>
      </c>
    </row>
    <row r="97" spans="1:15" x14ac:dyDescent="0.25">
      <c r="B97" s="3" t="str">
        <f>Populations!$C$14</f>
        <v>Males 50+</v>
      </c>
      <c r="C97" s="4">
        <v>0</v>
      </c>
      <c r="D97" s="4">
        <v>0</v>
      </c>
      <c r="E97" s="4">
        <v>0</v>
      </c>
      <c r="F97" s="4">
        <v>0</v>
      </c>
      <c r="G97" s="4">
        <v>0</v>
      </c>
      <c r="H97" s="4">
        <v>0</v>
      </c>
      <c r="I97" s="4">
        <v>0</v>
      </c>
      <c r="J97" s="4">
        <v>0</v>
      </c>
      <c r="K97" s="4">
        <v>0</v>
      </c>
      <c r="L97" s="4">
        <v>0</v>
      </c>
      <c r="M97" s="4">
        <v>0</v>
      </c>
      <c r="N97" s="4">
        <v>0</v>
      </c>
      <c r="O97" s="4">
        <v>0</v>
      </c>
    </row>
    <row r="98" spans="1:15" x14ac:dyDescent="0.25">
      <c r="B98" s="3" t="str">
        <f>Populations!$C$15</f>
        <v>Females 50+</v>
      </c>
      <c r="C98" s="4">
        <v>0</v>
      </c>
      <c r="D98" s="4">
        <v>0</v>
      </c>
      <c r="E98" s="4">
        <v>0</v>
      </c>
      <c r="F98" s="4">
        <v>0</v>
      </c>
      <c r="G98" s="4">
        <v>0</v>
      </c>
      <c r="H98" s="4">
        <v>0</v>
      </c>
      <c r="I98" s="4">
        <v>0</v>
      </c>
      <c r="J98" s="4">
        <v>0</v>
      </c>
      <c r="K98" s="4">
        <v>0</v>
      </c>
      <c r="L98" s="4">
        <v>0</v>
      </c>
      <c r="M98" s="4">
        <v>0</v>
      </c>
      <c r="N98" s="4">
        <v>0</v>
      </c>
      <c r="O98" s="4">
        <v>0</v>
      </c>
    </row>
    <row r="102" spans="1:15" x14ac:dyDescent="0.25">
      <c r="A102" s="1" t="s">
        <v>78</v>
      </c>
    </row>
    <row r="103" spans="1:15" x14ac:dyDescent="0.25">
      <c r="C103" s="3" t="str">
        <f>Populations!$C$3</f>
        <v>FSW</v>
      </c>
      <c r="D103" s="3" t="str">
        <f>Populations!$C$4</f>
        <v>Clients</v>
      </c>
      <c r="E103" s="3" t="str">
        <f>Populations!$C$5</f>
        <v>MSM</v>
      </c>
      <c r="F103" s="3" t="str">
        <f>Populations!$C$6</f>
        <v>Males 0-9</v>
      </c>
      <c r="G103" s="3" t="str">
        <f>Populations!$C$7</f>
        <v>Females 0-9</v>
      </c>
      <c r="H103" s="3" t="str">
        <f>Populations!$C$8</f>
        <v>Males 10-19</v>
      </c>
      <c r="I103" s="3" t="str">
        <f>Populations!$C$9</f>
        <v>Females 10-19</v>
      </c>
      <c r="J103" s="3" t="str">
        <f>Populations!$C$10</f>
        <v>Males 20-24</v>
      </c>
      <c r="K103" s="3" t="str">
        <f>Populations!$C$11</f>
        <v>Females 20-24</v>
      </c>
      <c r="L103" s="3" t="str">
        <f>Populations!$C$12</f>
        <v>Males 25-49</v>
      </c>
      <c r="M103" s="3" t="str">
        <f>Populations!$C$13</f>
        <v>Females 25-49</v>
      </c>
      <c r="N103" s="3" t="str">
        <f>Populations!$C$14</f>
        <v>Males 50+</v>
      </c>
      <c r="O103" s="3" t="str">
        <f>Populations!$C$15</f>
        <v>Females 50+</v>
      </c>
    </row>
    <row r="104" spans="1:15" x14ac:dyDescent="0.25">
      <c r="B104" s="3" t="str">
        <f>Populations!$C$3</f>
        <v>FSW</v>
      </c>
      <c r="C104" s="4">
        <v>0</v>
      </c>
      <c r="D104" s="4">
        <v>0</v>
      </c>
      <c r="E104" s="4">
        <v>0</v>
      </c>
      <c r="F104" s="4">
        <v>0</v>
      </c>
      <c r="G104" s="4">
        <v>0</v>
      </c>
      <c r="H104" s="4">
        <v>0</v>
      </c>
      <c r="I104" s="4">
        <v>0</v>
      </c>
      <c r="J104" s="4">
        <v>0</v>
      </c>
      <c r="K104" s="4">
        <v>60</v>
      </c>
      <c r="L104" s="4">
        <v>0</v>
      </c>
      <c r="M104" s="4">
        <v>20</v>
      </c>
      <c r="N104" s="4">
        <v>0</v>
      </c>
      <c r="O104" s="4">
        <v>0</v>
      </c>
    </row>
    <row r="105" spans="1:15" x14ac:dyDescent="0.25">
      <c r="B105" s="3" t="str">
        <f>Populations!$C$4</f>
        <v>Clients</v>
      </c>
      <c r="C105" s="4">
        <v>0</v>
      </c>
      <c r="D105" s="4">
        <v>0</v>
      </c>
      <c r="E105" s="4">
        <v>0</v>
      </c>
      <c r="F105" s="4">
        <v>0</v>
      </c>
      <c r="G105" s="4">
        <v>0</v>
      </c>
      <c r="H105" s="4">
        <v>0</v>
      </c>
      <c r="I105" s="4">
        <v>0</v>
      </c>
      <c r="J105" s="4">
        <v>50</v>
      </c>
      <c r="K105" s="4">
        <v>0</v>
      </c>
      <c r="L105" s="4">
        <v>16.670000000000002</v>
      </c>
      <c r="M105" s="4">
        <v>0</v>
      </c>
      <c r="N105" s="4">
        <v>50</v>
      </c>
      <c r="O105" s="4">
        <v>0</v>
      </c>
    </row>
    <row r="106" spans="1:15" x14ac:dyDescent="0.25">
      <c r="B106" s="3" t="str">
        <f>Populations!$C$5</f>
        <v>MSM</v>
      </c>
      <c r="C106" s="4">
        <v>0</v>
      </c>
      <c r="D106" s="4">
        <v>0</v>
      </c>
      <c r="E106" s="4">
        <v>0</v>
      </c>
      <c r="F106" s="4">
        <v>0</v>
      </c>
      <c r="G106" s="4">
        <v>0</v>
      </c>
      <c r="H106" s="4">
        <v>0</v>
      </c>
      <c r="I106" s="4">
        <v>0</v>
      </c>
      <c r="J106" s="4">
        <v>0</v>
      </c>
      <c r="K106" s="4">
        <v>0</v>
      </c>
      <c r="L106" s="4">
        <v>0</v>
      </c>
      <c r="M106" s="4">
        <v>0</v>
      </c>
      <c r="N106" s="4">
        <v>0</v>
      </c>
      <c r="O106" s="4">
        <v>0</v>
      </c>
    </row>
    <row r="107" spans="1:15" x14ac:dyDescent="0.25">
      <c r="B107" s="3" t="str">
        <f>Populations!$C$6</f>
        <v>Males 0-9</v>
      </c>
      <c r="C107" s="4">
        <v>0</v>
      </c>
      <c r="D107" s="4">
        <v>0</v>
      </c>
      <c r="E107" s="4">
        <v>0</v>
      </c>
      <c r="F107" s="4">
        <v>0</v>
      </c>
      <c r="G107" s="4">
        <v>0</v>
      </c>
      <c r="H107" s="4">
        <v>0</v>
      </c>
      <c r="I107" s="4">
        <v>0</v>
      </c>
      <c r="J107" s="4">
        <v>0</v>
      </c>
      <c r="K107" s="4">
        <v>0</v>
      </c>
      <c r="L107" s="4">
        <v>0</v>
      </c>
      <c r="M107" s="4">
        <v>0</v>
      </c>
      <c r="N107" s="4">
        <v>0</v>
      </c>
      <c r="O107" s="4">
        <v>0</v>
      </c>
    </row>
    <row r="108" spans="1:15" x14ac:dyDescent="0.25">
      <c r="B108" s="3" t="str">
        <f>Populations!$C$7</f>
        <v>Females 0-9</v>
      </c>
      <c r="C108" s="4">
        <v>0</v>
      </c>
      <c r="D108" s="4">
        <v>0</v>
      </c>
      <c r="E108" s="4">
        <v>0</v>
      </c>
      <c r="F108" s="4">
        <v>0</v>
      </c>
      <c r="G108" s="4">
        <v>0</v>
      </c>
      <c r="H108" s="4">
        <v>0</v>
      </c>
      <c r="I108" s="4">
        <v>0</v>
      </c>
      <c r="J108" s="4">
        <v>0</v>
      </c>
      <c r="K108" s="4">
        <v>0</v>
      </c>
      <c r="L108" s="4">
        <v>0</v>
      </c>
      <c r="M108" s="4">
        <v>0</v>
      </c>
      <c r="N108" s="4">
        <v>0</v>
      </c>
      <c r="O108" s="4">
        <v>0</v>
      </c>
    </row>
    <row r="109" spans="1:15" x14ac:dyDescent="0.25">
      <c r="B109" s="3" t="str">
        <f>Populations!$C$8</f>
        <v>Males 10-19</v>
      </c>
      <c r="C109" s="4">
        <v>0</v>
      </c>
      <c r="D109" s="4">
        <v>0</v>
      </c>
      <c r="E109" s="4">
        <v>0</v>
      </c>
      <c r="F109" s="4">
        <v>0</v>
      </c>
      <c r="G109" s="4">
        <v>0</v>
      </c>
      <c r="H109" s="4">
        <v>0</v>
      </c>
      <c r="I109" s="4">
        <v>0</v>
      </c>
      <c r="J109" s="4">
        <v>0</v>
      </c>
      <c r="K109" s="4">
        <v>0</v>
      </c>
      <c r="L109" s="4">
        <v>0</v>
      </c>
      <c r="M109" s="4">
        <v>0</v>
      </c>
      <c r="N109" s="4">
        <v>0</v>
      </c>
      <c r="O109" s="4">
        <v>0</v>
      </c>
    </row>
    <row r="110" spans="1:15" x14ac:dyDescent="0.25">
      <c r="B110" s="3" t="str">
        <f>Populations!$C$9</f>
        <v>Females 10-19</v>
      </c>
      <c r="C110" s="4">
        <v>0</v>
      </c>
      <c r="D110" s="4">
        <v>0</v>
      </c>
      <c r="E110" s="4">
        <v>0</v>
      </c>
      <c r="F110" s="4">
        <v>0</v>
      </c>
      <c r="G110" s="4">
        <v>0</v>
      </c>
      <c r="H110" s="4">
        <v>0</v>
      </c>
      <c r="I110" s="4">
        <v>0</v>
      </c>
      <c r="J110" s="4">
        <v>0</v>
      </c>
      <c r="K110" s="4">
        <v>0</v>
      </c>
      <c r="L110" s="4">
        <v>0</v>
      </c>
      <c r="M110" s="4">
        <v>0</v>
      </c>
      <c r="N110" s="4">
        <v>0</v>
      </c>
      <c r="O110" s="4">
        <v>0</v>
      </c>
    </row>
    <row r="111" spans="1:15" x14ac:dyDescent="0.25">
      <c r="B111" s="3" t="str">
        <f>Populations!$C$10</f>
        <v>Males 20-24</v>
      </c>
      <c r="C111" s="4">
        <v>0</v>
      </c>
      <c r="D111" s="4">
        <v>0</v>
      </c>
      <c r="E111" s="4">
        <v>0</v>
      </c>
      <c r="F111" s="4">
        <v>0</v>
      </c>
      <c r="G111" s="4">
        <v>0</v>
      </c>
      <c r="H111" s="4">
        <v>0</v>
      </c>
      <c r="I111" s="4">
        <v>0</v>
      </c>
      <c r="J111" s="4">
        <v>0</v>
      </c>
      <c r="K111" s="4">
        <v>0</v>
      </c>
      <c r="L111" s="4">
        <v>0</v>
      </c>
      <c r="M111" s="4">
        <v>0</v>
      </c>
      <c r="N111" s="4">
        <v>0</v>
      </c>
      <c r="O111" s="4">
        <v>0</v>
      </c>
    </row>
    <row r="112" spans="1:15" x14ac:dyDescent="0.25">
      <c r="B112" s="3" t="str">
        <f>Populations!$C$11</f>
        <v>Females 20-24</v>
      </c>
      <c r="C112" s="4">
        <v>0</v>
      </c>
      <c r="D112" s="4">
        <v>0</v>
      </c>
      <c r="E112" s="4">
        <v>0</v>
      </c>
      <c r="F112" s="4">
        <v>0</v>
      </c>
      <c r="G112" s="4">
        <v>0</v>
      </c>
      <c r="H112" s="4">
        <v>0</v>
      </c>
      <c r="I112" s="4">
        <v>0</v>
      </c>
      <c r="J112" s="4">
        <v>0</v>
      </c>
      <c r="K112" s="4">
        <v>0</v>
      </c>
      <c r="L112" s="4">
        <v>0</v>
      </c>
      <c r="M112" s="4">
        <v>0</v>
      </c>
      <c r="N112" s="4">
        <v>0</v>
      </c>
      <c r="O112" s="4">
        <v>0</v>
      </c>
    </row>
    <row r="113" spans="2:15" x14ac:dyDescent="0.25">
      <c r="B113" s="3" t="str">
        <f>Populations!$C$12</f>
        <v>Males 25-49</v>
      </c>
      <c r="C113" s="4">
        <v>0</v>
      </c>
      <c r="D113" s="4">
        <v>0</v>
      </c>
      <c r="E113" s="4">
        <v>0</v>
      </c>
      <c r="F113" s="4">
        <v>0</v>
      </c>
      <c r="G113" s="4">
        <v>0</v>
      </c>
      <c r="H113" s="4">
        <v>0</v>
      </c>
      <c r="I113" s="4">
        <v>0</v>
      </c>
      <c r="J113" s="4">
        <v>0</v>
      </c>
      <c r="K113" s="4">
        <v>0</v>
      </c>
      <c r="L113" s="4">
        <v>0</v>
      </c>
      <c r="M113" s="4">
        <v>0</v>
      </c>
      <c r="N113" s="4">
        <v>0</v>
      </c>
      <c r="O113" s="4">
        <v>0</v>
      </c>
    </row>
    <row r="114" spans="2:15" x14ac:dyDescent="0.25">
      <c r="B114" s="3" t="str">
        <f>Populations!$C$13</f>
        <v>Females 25-49</v>
      </c>
      <c r="C114" s="4">
        <v>0</v>
      </c>
      <c r="D114" s="4">
        <v>0</v>
      </c>
      <c r="E114" s="4">
        <v>0</v>
      </c>
      <c r="F114" s="4">
        <v>0</v>
      </c>
      <c r="G114" s="4">
        <v>0</v>
      </c>
      <c r="H114" s="4">
        <v>0</v>
      </c>
      <c r="I114" s="4">
        <v>0</v>
      </c>
      <c r="J114" s="4">
        <v>0</v>
      </c>
      <c r="K114" s="4">
        <v>0</v>
      </c>
      <c r="L114" s="4">
        <v>0</v>
      </c>
      <c r="M114" s="4">
        <v>0</v>
      </c>
      <c r="N114" s="4">
        <v>0</v>
      </c>
      <c r="O114" s="4">
        <v>0</v>
      </c>
    </row>
    <row r="115" spans="2:15" x14ac:dyDescent="0.25">
      <c r="B115" s="3" t="str">
        <f>Populations!$C$14</f>
        <v>Males 50+</v>
      </c>
      <c r="C115" s="4">
        <v>0</v>
      </c>
      <c r="D115" s="4">
        <v>0</v>
      </c>
      <c r="E115" s="4">
        <v>0</v>
      </c>
      <c r="F115" s="4">
        <v>0</v>
      </c>
      <c r="G115" s="4">
        <v>0</v>
      </c>
      <c r="H115" s="4">
        <v>0</v>
      </c>
      <c r="I115" s="4">
        <v>0</v>
      </c>
      <c r="J115" s="4">
        <v>0</v>
      </c>
      <c r="K115" s="4">
        <v>0</v>
      </c>
      <c r="L115" s="4">
        <v>0</v>
      </c>
      <c r="M115" s="4">
        <v>0</v>
      </c>
      <c r="N115" s="4">
        <v>0</v>
      </c>
      <c r="O115" s="4">
        <v>0</v>
      </c>
    </row>
    <row r="116" spans="2:15" x14ac:dyDescent="0.25">
      <c r="B116" s="3" t="str">
        <f>Populations!$C$15</f>
        <v>Females 50+</v>
      </c>
      <c r="C116" s="4">
        <v>0</v>
      </c>
      <c r="D116" s="4">
        <v>0</v>
      </c>
      <c r="E116" s="4">
        <v>0</v>
      </c>
      <c r="F116" s="4">
        <v>0</v>
      </c>
      <c r="G116" s="4">
        <v>0</v>
      </c>
      <c r="H116" s="4">
        <v>0</v>
      </c>
      <c r="I116" s="4">
        <v>0</v>
      </c>
      <c r="J116" s="4">
        <v>0</v>
      </c>
      <c r="K116" s="4">
        <v>0</v>
      </c>
      <c r="L116" s="4">
        <v>0</v>
      </c>
      <c r="M116" s="4">
        <v>0</v>
      </c>
      <c r="N116" s="4">
        <v>0</v>
      </c>
      <c r="O116"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94"/>
  <sheetViews>
    <sheetView topLeftCell="A27" workbookViewId="0">
      <selection activeCell="E42" sqref="E42"/>
    </sheetView>
  </sheetViews>
  <sheetFormatPr defaultColWidth="8.85546875" defaultRowHeight="15" x14ac:dyDescent="0.25"/>
  <cols>
    <col min="2" max="2" width="40.28515625" customWidth="1"/>
  </cols>
  <sheetData>
    <row r="1" spans="1:5" x14ac:dyDescent="0.25">
      <c r="A1" s="1" t="s">
        <v>79</v>
      </c>
    </row>
    <row r="2" spans="1:5" x14ac:dyDescent="0.25">
      <c r="C2" s="3" t="s">
        <v>38</v>
      </c>
      <c r="D2" s="3" t="s">
        <v>39</v>
      </c>
      <c r="E2" s="3" t="s">
        <v>36</v>
      </c>
    </row>
    <row r="3" spans="1:5" x14ac:dyDescent="0.25">
      <c r="B3" s="2" t="s">
        <v>80</v>
      </c>
      <c r="C3" s="6">
        <v>4.0000000000000002E-4</v>
      </c>
      <c r="D3" s="6">
        <v>1E-4</v>
      </c>
      <c r="E3" s="6">
        <v>1.4E-3</v>
      </c>
    </row>
    <row r="4" spans="1:5" x14ac:dyDescent="0.25">
      <c r="B4" s="2" t="s">
        <v>81</v>
      </c>
      <c r="C4" s="6">
        <v>8.0000000000000004E-4</v>
      </c>
      <c r="D4" s="6">
        <v>5.9999999999999995E-4</v>
      </c>
      <c r="E4" s="6">
        <v>1.1000000000000001E-3</v>
      </c>
    </row>
    <row r="5" spans="1:5" x14ac:dyDescent="0.25">
      <c r="B5" s="2" t="s">
        <v>82</v>
      </c>
      <c r="C5" s="6">
        <v>1.1000000000000001E-3</v>
      </c>
      <c r="D5" s="6">
        <v>4.0000000000000002E-4</v>
      </c>
      <c r="E5" s="6">
        <v>2.8E-3</v>
      </c>
    </row>
    <row r="6" spans="1:5" x14ac:dyDescent="0.25">
      <c r="B6" s="2" t="s">
        <v>83</v>
      </c>
      <c r="C6" s="6">
        <v>1.38E-2</v>
      </c>
      <c r="D6" s="6">
        <v>1.0200000000000001E-2</v>
      </c>
      <c r="E6" s="6">
        <v>1.8599999999999998E-2</v>
      </c>
    </row>
    <row r="7" spans="1:5" x14ac:dyDescent="0.25">
      <c r="B7" s="2" t="s">
        <v>84</v>
      </c>
      <c r="C7" s="6">
        <v>8.0000000000000002E-3</v>
      </c>
      <c r="D7" s="6">
        <v>6.3E-3</v>
      </c>
      <c r="E7" s="6">
        <v>2.4E-2</v>
      </c>
    </row>
    <row r="8" spans="1:5" x14ac:dyDescent="0.25">
      <c r="B8" s="2" t="s">
        <v>85</v>
      </c>
      <c r="C8" s="6">
        <v>0.36699999999999999</v>
      </c>
      <c r="D8" s="6">
        <v>0.29399999999999998</v>
      </c>
      <c r="E8" s="6">
        <v>0.44</v>
      </c>
    </row>
    <row r="9" spans="1:5" x14ac:dyDescent="0.25">
      <c r="B9" s="2" t="s">
        <v>86</v>
      </c>
      <c r="C9" s="6">
        <v>0.20499999999999999</v>
      </c>
      <c r="D9" s="6">
        <v>0.14000000000000001</v>
      </c>
      <c r="E9" s="6">
        <v>0.27</v>
      </c>
    </row>
    <row r="13" spans="1:5" x14ac:dyDescent="0.25">
      <c r="A13" s="1" t="s">
        <v>87</v>
      </c>
    </row>
    <row r="14" spans="1:5" x14ac:dyDescent="0.25">
      <c r="C14" s="3" t="s">
        <v>38</v>
      </c>
      <c r="D14" s="3" t="s">
        <v>39</v>
      </c>
      <c r="E14" s="3" t="s">
        <v>36</v>
      </c>
    </row>
    <row r="15" spans="1:5" x14ac:dyDescent="0.25">
      <c r="B15" s="2" t="s">
        <v>88</v>
      </c>
      <c r="C15" s="8">
        <v>5.6</v>
      </c>
      <c r="D15" s="8">
        <v>3.3</v>
      </c>
      <c r="E15" s="8">
        <v>9.1</v>
      </c>
    </row>
    <row r="16" spans="1:5" x14ac:dyDescent="0.25">
      <c r="B16" s="2" t="s">
        <v>89</v>
      </c>
      <c r="C16" s="8">
        <v>1</v>
      </c>
      <c r="D16" s="8">
        <v>1</v>
      </c>
      <c r="E16" s="8">
        <v>1</v>
      </c>
    </row>
    <row r="17" spans="1:5" x14ac:dyDescent="0.25">
      <c r="B17" s="2" t="s">
        <v>90</v>
      </c>
      <c r="C17" s="8">
        <v>1</v>
      </c>
      <c r="D17" s="8">
        <v>1</v>
      </c>
      <c r="E17" s="8">
        <v>1</v>
      </c>
    </row>
    <row r="18" spans="1:5" x14ac:dyDescent="0.25">
      <c r="B18" s="2" t="s">
        <v>91</v>
      </c>
      <c r="C18" s="8">
        <v>1</v>
      </c>
      <c r="D18" s="8">
        <v>1</v>
      </c>
      <c r="E18" s="8">
        <v>1</v>
      </c>
    </row>
    <row r="19" spans="1:5" x14ac:dyDescent="0.25">
      <c r="B19" s="2" t="s">
        <v>92</v>
      </c>
      <c r="C19" s="8">
        <v>3.49</v>
      </c>
      <c r="D19" s="8">
        <v>1.76</v>
      </c>
      <c r="E19" s="8">
        <v>6.92</v>
      </c>
    </row>
    <row r="20" spans="1:5" x14ac:dyDescent="0.25">
      <c r="B20" s="2" t="s">
        <v>93</v>
      </c>
      <c r="C20" s="8">
        <v>7.17</v>
      </c>
      <c r="D20" s="8">
        <v>3.9</v>
      </c>
      <c r="E20" s="8">
        <v>12.08</v>
      </c>
    </row>
    <row r="24" spans="1:5" x14ac:dyDescent="0.25">
      <c r="A24" s="1" t="s">
        <v>94</v>
      </c>
    </row>
    <row r="25" spans="1:5" x14ac:dyDescent="0.25">
      <c r="C25" s="3" t="s">
        <v>38</v>
      </c>
      <c r="D25" s="3" t="s">
        <v>39</v>
      </c>
      <c r="E25" s="3" t="s">
        <v>36</v>
      </c>
    </row>
    <row r="26" spans="1:5" x14ac:dyDescent="0.25">
      <c r="B26" s="2" t="s">
        <v>95</v>
      </c>
      <c r="C26" s="8">
        <v>0.24</v>
      </c>
      <c r="D26" s="8">
        <v>0.1</v>
      </c>
      <c r="E26" s="8">
        <v>0.5</v>
      </c>
    </row>
    <row r="27" spans="1:5" x14ac:dyDescent="0.25">
      <c r="B27" s="2" t="s">
        <v>90</v>
      </c>
      <c r="C27" s="8">
        <v>0.95</v>
      </c>
      <c r="D27" s="8">
        <v>0.62</v>
      </c>
      <c r="E27" s="8">
        <v>1.1599999999999999</v>
      </c>
    </row>
    <row r="28" spans="1:5" x14ac:dyDescent="0.25">
      <c r="B28" s="2" t="s">
        <v>96</v>
      </c>
      <c r="C28" s="8">
        <v>3</v>
      </c>
      <c r="D28" s="8">
        <v>2.83</v>
      </c>
      <c r="E28" s="8">
        <v>3.16</v>
      </c>
    </row>
    <row r="29" spans="1:5" x14ac:dyDescent="0.25">
      <c r="B29" s="2" t="s">
        <v>97</v>
      </c>
      <c r="C29" s="8">
        <v>3.74</v>
      </c>
      <c r="D29" s="8">
        <v>3.48</v>
      </c>
      <c r="E29" s="8">
        <v>4</v>
      </c>
    </row>
    <row r="30" spans="1:5" x14ac:dyDescent="0.25">
      <c r="B30" s="2" t="s">
        <v>98</v>
      </c>
      <c r="C30" s="8">
        <v>1.5</v>
      </c>
      <c r="D30" s="8">
        <v>1.1299999999999999</v>
      </c>
      <c r="E30" s="8">
        <v>2.25</v>
      </c>
    </row>
    <row r="34" spans="1:5" x14ac:dyDescent="0.25">
      <c r="A34" s="1" t="s">
        <v>99</v>
      </c>
    </row>
    <row r="35" spans="1:5" x14ac:dyDescent="0.25">
      <c r="C35" s="3" t="s">
        <v>38</v>
      </c>
      <c r="D35" s="3" t="s">
        <v>39</v>
      </c>
      <c r="E35" s="3" t="s">
        <v>36</v>
      </c>
    </row>
    <row r="36" spans="1:5" x14ac:dyDescent="0.25">
      <c r="B36" s="2" t="s">
        <v>100</v>
      </c>
      <c r="C36" s="8">
        <v>2.2000000000000002</v>
      </c>
      <c r="D36" s="8">
        <v>1.07</v>
      </c>
      <c r="E36" s="8">
        <v>7.28</v>
      </c>
    </row>
    <row r="37" spans="1:5" x14ac:dyDescent="0.25">
      <c r="B37" s="2" t="s">
        <v>101</v>
      </c>
      <c r="C37" s="8">
        <v>1.42</v>
      </c>
      <c r="D37" s="8">
        <v>0.9</v>
      </c>
      <c r="E37" s="8">
        <v>3.42</v>
      </c>
    </row>
    <row r="38" spans="1:5" x14ac:dyDescent="0.25">
      <c r="B38" s="2" t="s">
        <v>102</v>
      </c>
      <c r="C38" s="8">
        <v>2.14</v>
      </c>
      <c r="D38" s="8">
        <v>1.39</v>
      </c>
      <c r="E38" s="8">
        <v>3.58</v>
      </c>
    </row>
    <row r="39" spans="1:5" x14ac:dyDescent="0.25">
      <c r="B39" s="2" t="s">
        <v>103</v>
      </c>
      <c r="C39" s="8">
        <v>0.66</v>
      </c>
      <c r="D39" s="8">
        <v>0.51</v>
      </c>
      <c r="E39" s="8">
        <v>0.94</v>
      </c>
    </row>
    <row r="40" spans="1:5" x14ac:dyDescent="0.25">
      <c r="B40" s="2" t="s">
        <v>104</v>
      </c>
      <c r="C40" s="8">
        <v>0.2</v>
      </c>
      <c r="D40" s="8">
        <v>0.1</v>
      </c>
      <c r="E40" s="8">
        <v>0.3</v>
      </c>
    </row>
    <row r="44" spans="1:5" x14ac:dyDescent="0.25">
      <c r="A44" s="1" t="s">
        <v>105</v>
      </c>
    </row>
    <row r="45" spans="1:5" x14ac:dyDescent="0.25">
      <c r="C45" s="3" t="s">
        <v>38</v>
      </c>
      <c r="D45" s="3" t="s">
        <v>39</v>
      </c>
      <c r="E45" s="3" t="s">
        <v>36</v>
      </c>
    </row>
    <row r="46" spans="1:5" x14ac:dyDescent="0.25">
      <c r="B46" s="2" t="s">
        <v>90</v>
      </c>
      <c r="C46" s="7">
        <v>2.5999999999999999E-2</v>
      </c>
      <c r="D46" s="7">
        <v>5.0000000000000001E-3</v>
      </c>
      <c r="E46" s="7">
        <v>0.27500000000000002</v>
      </c>
    </row>
    <row r="47" spans="1:5" x14ac:dyDescent="0.25">
      <c r="B47" s="2" t="s">
        <v>100</v>
      </c>
      <c r="C47" s="7">
        <v>0.15</v>
      </c>
      <c r="D47" s="7">
        <v>3.7999999999999999E-2</v>
      </c>
      <c r="E47" s="7">
        <v>0.88500000000000001</v>
      </c>
    </row>
    <row r="48" spans="1:5" x14ac:dyDescent="0.25">
      <c r="B48" s="2" t="s">
        <v>96</v>
      </c>
      <c r="C48" s="7">
        <v>0.1</v>
      </c>
      <c r="D48" s="7">
        <v>2.1999999999999999E-2</v>
      </c>
      <c r="E48" s="7">
        <v>0.87</v>
      </c>
    </row>
    <row r="49" spans="1:5" x14ac:dyDescent="0.25">
      <c r="B49" s="2" t="s">
        <v>101</v>
      </c>
      <c r="C49" s="7">
        <v>5.2999999999999999E-2</v>
      </c>
      <c r="D49" s="7">
        <v>8.0000000000000002E-3</v>
      </c>
      <c r="E49" s="7">
        <v>0.82699999999999996</v>
      </c>
    </row>
    <row r="50" spans="1:5" x14ac:dyDescent="0.25">
      <c r="B50" s="2" t="s">
        <v>97</v>
      </c>
      <c r="C50" s="7">
        <v>0.16200000000000001</v>
      </c>
      <c r="D50" s="7">
        <v>0.05</v>
      </c>
      <c r="E50" s="7">
        <v>0.86899999999999999</v>
      </c>
    </row>
    <row r="51" spans="1:5" x14ac:dyDescent="0.25">
      <c r="B51" s="2" t="s">
        <v>102</v>
      </c>
      <c r="C51" s="7">
        <v>0.11700000000000001</v>
      </c>
      <c r="D51" s="7">
        <v>3.2000000000000001E-2</v>
      </c>
      <c r="E51" s="7">
        <v>0.68600000000000005</v>
      </c>
    </row>
    <row r="52" spans="1:5" x14ac:dyDescent="0.25">
      <c r="B52" s="2" t="s">
        <v>98</v>
      </c>
      <c r="C52" s="7">
        <v>0.09</v>
      </c>
      <c r="D52" s="7">
        <v>1.9E-2</v>
      </c>
      <c r="E52" s="7">
        <v>0.72299999999999998</v>
      </c>
    </row>
    <row r="53" spans="1:5" x14ac:dyDescent="0.25">
      <c r="B53" s="2" t="s">
        <v>103</v>
      </c>
      <c r="C53" s="7">
        <v>0.111</v>
      </c>
      <c r="D53" s="7">
        <v>4.7E-2</v>
      </c>
      <c r="E53" s="7">
        <v>0.56299999999999994</v>
      </c>
    </row>
    <row r="57" spans="1:5" x14ac:dyDescent="0.25">
      <c r="A57" s="1" t="s">
        <v>106</v>
      </c>
    </row>
    <row r="58" spans="1:5" x14ac:dyDescent="0.25">
      <c r="C58" s="3" t="s">
        <v>38</v>
      </c>
      <c r="D58" s="3" t="s">
        <v>39</v>
      </c>
      <c r="E58" s="3" t="s">
        <v>36</v>
      </c>
    </row>
    <row r="59" spans="1:5" x14ac:dyDescent="0.25">
      <c r="B59" s="2" t="s">
        <v>88</v>
      </c>
      <c r="C59" s="7">
        <v>3.5999999999999999E-3</v>
      </c>
      <c r="D59" s="7">
        <v>2.8999999999999998E-3</v>
      </c>
      <c r="E59" s="7">
        <v>4.4000000000000003E-3</v>
      </c>
    </row>
    <row r="60" spans="1:5" x14ac:dyDescent="0.25">
      <c r="B60" s="2" t="s">
        <v>89</v>
      </c>
      <c r="C60" s="7">
        <v>3.5999999999999999E-3</v>
      </c>
      <c r="D60" s="7">
        <v>2.8999999999999998E-3</v>
      </c>
      <c r="E60" s="7">
        <v>4.4000000000000003E-3</v>
      </c>
    </row>
    <row r="61" spans="1:5" x14ac:dyDescent="0.25">
      <c r="B61" s="2" t="s">
        <v>107</v>
      </c>
      <c r="C61" s="7">
        <v>5.7999999999999996E-3</v>
      </c>
      <c r="D61" s="7">
        <v>4.7999999999999996E-3</v>
      </c>
      <c r="E61" s="7">
        <v>7.1000000000000004E-3</v>
      </c>
    </row>
    <row r="62" spans="1:5" x14ac:dyDescent="0.25">
      <c r="B62" s="2" t="s">
        <v>91</v>
      </c>
      <c r="C62" s="7">
        <v>8.8000000000000005E-3</v>
      </c>
      <c r="D62" s="7">
        <v>7.4999999999999997E-3</v>
      </c>
      <c r="E62" s="7">
        <v>1.01E-2</v>
      </c>
    </row>
    <row r="63" spans="1:5" x14ac:dyDescent="0.25">
      <c r="B63" s="2" t="s">
        <v>92</v>
      </c>
      <c r="C63" s="7">
        <v>5.8999999999999997E-2</v>
      </c>
      <c r="D63" s="7">
        <v>5.3999999999999999E-2</v>
      </c>
      <c r="E63" s="7">
        <v>7.9000000000000001E-2</v>
      </c>
    </row>
    <row r="64" spans="1:5" x14ac:dyDescent="0.25">
      <c r="B64" s="2" t="s">
        <v>93</v>
      </c>
      <c r="C64" s="7">
        <v>0.32300000000000001</v>
      </c>
      <c r="D64" s="7">
        <v>0.29599999999999999</v>
      </c>
      <c r="E64" s="7">
        <v>0.432</v>
      </c>
    </row>
    <row r="65" spans="1:5" x14ac:dyDescent="0.25">
      <c r="B65" s="2" t="s">
        <v>108</v>
      </c>
      <c r="C65" s="7">
        <v>0.23</v>
      </c>
      <c r="D65" s="7">
        <v>0.15</v>
      </c>
      <c r="E65" s="7">
        <v>0.3</v>
      </c>
    </row>
    <row r="66" spans="1:5" x14ac:dyDescent="0.25">
      <c r="B66" s="2" t="s">
        <v>109</v>
      </c>
      <c r="C66" s="7">
        <v>0.48780000000000001</v>
      </c>
      <c r="D66" s="7">
        <v>0.28349999999999997</v>
      </c>
      <c r="E66" s="7">
        <v>0.8417</v>
      </c>
    </row>
    <row r="67" spans="1:5" x14ac:dyDescent="0.25">
      <c r="B67" s="2" t="s">
        <v>110</v>
      </c>
      <c r="C67" s="7">
        <v>2.17</v>
      </c>
      <c r="D67" s="7">
        <v>1.27</v>
      </c>
      <c r="E67" s="7">
        <v>3.71</v>
      </c>
    </row>
    <row r="71" spans="1:5" x14ac:dyDescent="0.25">
      <c r="A71" s="1" t="s">
        <v>111</v>
      </c>
    </row>
    <row r="72" spans="1:5" x14ac:dyDescent="0.25">
      <c r="C72" s="3" t="s">
        <v>38</v>
      </c>
      <c r="D72" s="3" t="s">
        <v>39</v>
      </c>
      <c r="E72" s="3" t="s">
        <v>36</v>
      </c>
    </row>
    <row r="73" spans="1:5" x14ac:dyDescent="0.25">
      <c r="B73" s="2" t="s">
        <v>112</v>
      </c>
      <c r="C73" s="7">
        <v>0.95</v>
      </c>
      <c r="D73" s="7">
        <v>0.8</v>
      </c>
      <c r="E73" s="7">
        <v>0.98</v>
      </c>
    </row>
    <row r="74" spans="1:5" x14ac:dyDescent="0.25">
      <c r="B74" s="2" t="s">
        <v>113</v>
      </c>
      <c r="C74" s="7">
        <v>0.57999999999999996</v>
      </c>
      <c r="D74" s="7">
        <v>0.47</v>
      </c>
      <c r="E74" s="7">
        <v>0.67</v>
      </c>
    </row>
    <row r="75" spans="1:5" x14ac:dyDescent="0.25">
      <c r="B75" s="2" t="s">
        <v>114</v>
      </c>
      <c r="C75" s="7">
        <v>0</v>
      </c>
      <c r="D75" s="7">
        <v>0</v>
      </c>
      <c r="E75" s="7">
        <v>0.68</v>
      </c>
    </row>
    <row r="76" spans="1:5" x14ac:dyDescent="0.25">
      <c r="B76" s="2" t="s">
        <v>115</v>
      </c>
      <c r="C76" s="7">
        <v>2.65</v>
      </c>
      <c r="D76" s="7">
        <v>1.35</v>
      </c>
      <c r="E76" s="7">
        <v>5.19</v>
      </c>
    </row>
    <row r="77" spans="1:5" x14ac:dyDescent="0.25">
      <c r="B77" s="2" t="s">
        <v>116</v>
      </c>
      <c r="C77" s="7">
        <v>0.54</v>
      </c>
      <c r="D77" s="7">
        <v>0.33</v>
      </c>
      <c r="E77" s="7">
        <v>0.68</v>
      </c>
    </row>
    <row r="78" spans="1:5" x14ac:dyDescent="0.25">
      <c r="B78" s="2" t="s">
        <v>117</v>
      </c>
      <c r="C78" s="7">
        <v>0.9</v>
      </c>
      <c r="D78" s="7">
        <v>0.82</v>
      </c>
      <c r="E78" s="7">
        <v>0.93</v>
      </c>
    </row>
    <row r="79" spans="1:5" x14ac:dyDescent="0.25">
      <c r="B79" s="2" t="s">
        <v>148</v>
      </c>
      <c r="C79" s="7">
        <v>0.95</v>
      </c>
      <c r="D79" s="7">
        <v>0.92</v>
      </c>
      <c r="E79" s="7">
        <v>0.97</v>
      </c>
    </row>
    <row r="80" spans="1:5" x14ac:dyDescent="0.25">
      <c r="B80" s="2" t="s">
        <v>149</v>
      </c>
      <c r="C80" s="34">
        <v>0.73</v>
      </c>
      <c r="D80" s="34">
        <v>0.65</v>
      </c>
      <c r="E80" s="34">
        <v>0.8</v>
      </c>
    </row>
    <row r="81" spans="1:5" x14ac:dyDescent="0.25">
      <c r="B81" s="2" t="s">
        <v>118</v>
      </c>
      <c r="C81" s="7">
        <v>0.5</v>
      </c>
      <c r="D81" s="7">
        <v>0.3</v>
      </c>
      <c r="E81" s="7">
        <v>0.8</v>
      </c>
    </row>
    <row r="82" spans="1:5" x14ac:dyDescent="0.25">
      <c r="B82" s="2" t="s">
        <v>119</v>
      </c>
      <c r="C82" s="7">
        <v>1</v>
      </c>
      <c r="D82" s="7">
        <v>0.92</v>
      </c>
      <c r="E82" s="7">
        <v>1</v>
      </c>
    </row>
    <row r="86" spans="1:5" x14ac:dyDescent="0.25">
      <c r="A86" s="1" t="s">
        <v>120</v>
      </c>
    </row>
    <row r="87" spans="1:5" x14ac:dyDescent="0.25">
      <c r="C87" s="3" t="s">
        <v>38</v>
      </c>
      <c r="D87" s="3" t="s">
        <v>39</v>
      </c>
      <c r="E87" s="3" t="s">
        <v>36</v>
      </c>
    </row>
    <row r="88" spans="1:5" x14ac:dyDescent="0.25">
      <c r="B88" s="2" t="s">
        <v>121</v>
      </c>
      <c r="C88" s="8">
        <v>7.8E-2</v>
      </c>
      <c r="D88" s="8">
        <v>5.1999999999999998E-2</v>
      </c>
      <c r="E88" s="8">
        <v>0.111</v>
      </c>
    </row>
    <row r="89" spans="1:5" x14ac:dyDescent="0.25">
      <c r="B89" s="2" t="s">
        <v>122</v>
      </c>
      <c r="C89" s="8">
        <v>8.0000000000000002E-3</v>
      </c>
      <c r="D89" s="8">
        <v>5.0000000000000001E-3</v>
      </c>
      <c r="E89" s="8">
        <v>1.0999999999999999E-2</v>
      </c>
    </row>
    <row r="90" spans="1:5" x14ac:dyDescent="0.25">
      <c r="B90" s="2" t="s">
        <v>123</v>
      </c>
      <c r="C90" s="8">
        <v>0.02</v>
      </c>
      <c r="D90" s="8">
        <v>1.2999999999999999E-2</v>
      </c>
      <c r="E90" s="8">
        <v>2.9000000000000001E-2</v>
      </c>
    </row>
    <row r="91" spans="1:5" x14ac:dyDescent="0.25">
      <c r="B91" s="2" t="s">
        <v>124</v>
      </c>
      <c r="C91" s="8">
        <v>7.0000000000000007E-2</v>
      </c>
      <c r="D91" s="8">
        <v>4.8000000000000001E-2</v>
      </c>
      <c r="E91" s="8">
        <v>9.4E-2</v>
      </c>
    </row>
    <row r="92" spans="1:5" x14ac:dyDescent="0.25">
      <c r="B92" s="2" t="s">
        <v>125</v>
      </c>
      <c r="C92" s="8">
        <v>0.26500000000000001</v>
      </c>
      <c r="D92" s="8">
        <v>0.114</v>
      </c>
      <c r="E92" s="8">
        <v>0.47399999999999998</v>
      </c>
    </row>
    <row r="93" spans="1:5" x14ac:dyDescent="0.25">
      <c r="B93" s="2" t="s">
        <v>126</v>
      </c>
      <c r="C93" s="8">
        <v>0.54700000000000004</v>
      </c>
      <c r="D93" s="8">
        <v>0.38200000000000001</v>
      </c>
      <c r="E93" s="8">
        <v>0.71499999999999997</v>
      </c>
    </row>
    <row r="94" spans="1:5" x14ac:dyDescent="0.25">
      <c r="B94" s="2" t="s">
        <v>127</v>
      </c>
      <c r="C94" s="8">
        <v>5.2999999999999999E-2</v>
      </c>
      <c r="D94" s="8">
        <v>3.4000000000000002E-2</v>
      </c>
      <c r="E94" s="8">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
  <sheetViews>
    <sheetView workbookViewId="0">
      <selection activeCell="C57" sqref="C57"/>
    </sheetView>
  </sheetViews>
  <sheetFormatPr defaultColWidth="8.85546875" defaultRowHeight="15" x14ac:dyDescent="0.25"/>
  <cols>
    <col min="3" max="3" width="15.28515625" customWidth="1"/>
    <col min="4" max="4" width="40.28515625" customWidth="1"/>
    <col min="7" max="7" width="12.28515625" customWidth="1"/>
    <col min="8" max="9" width="16.28515625" customWidth="1"/>
    <col min="10" max="10" width="12.28515625" customWidth="1"/>
  </cols>
  <sheetData>
    <row r="1" spans="1:8" x14ac:dyDescent="0.25">
      <c r="A1" s="1" t="s">
        <v>1</v>
      </c>
    </row>
    <row r="2" spans="1:8" x14ac:dyDescent="0.25">
      <c r="C2" s="2" t="s">
        <v>2</v>
      </c>
      <c r="D2" s="2" t="s">
        <v>3</v>
      </c>
      <c r="E2" s="2" t="s">
        <v>4</v>
      </c>
      <c r="F2" s="2" t="s">
        <v>5</v>
      </c>
      <c r="G2" s="2" t="s">
        <v>6</v>
      </c>
      <c r="H2" s="2" t="s">
        <v>7</v>
      </c>
    </row>
    <row r="3" spans="1:8" x14ac:dyDescent="0.25">
      <c r="B3" s="3">
        <v>1</v>
      </c>
      <c r="C3" s="4" t="s">
        <v>8</v>
      </c>
      <c r="D3" s="4" t="s">
        <v>9</v>
      </c>
      <c r="E3" s="4">
        <v>0</v>
      </c>
      <c r="F3" s="4">
        <v>1</v>
      </c>
      <c r="G3" s="4">
        <v>15</v>
      </c>
      <c r="H3" s="4">
        <v>49</v>
      </c>
    </row>
    <row r="4" spans="1:8" x14ac:dyDescent="0.25">
      <c r="B4" s="3">
        <v>2</v>
      </c>
      <c r="C4" s="4" t="s">
        <v>10</v>
      </c>
      <c r="D4" s="4" t="s">
        <v>11</v>
      </c>
      <c r="E4" s="4">
        <v>1</v>
      </c>
      <c r="F4" s="4">
        <v>0</v>
      </c>
      <c r="G4" s="4">
        <v>15</v>
      </c>
      <c r="H4" s="4">
        <v>49</v>
      </c>
    </row>
    <row r="5" spans="1:8" x14ac:dyDescent="0.25">
      <c r="B5" s="3">
        <v>3</v>
      </c>
      <c r="C5" s="4" t="s">
        <v>12</v>
      </c>
      <c r="D5" s="4" t="s">
        <v>13</v>
      </c>
      <c r="E5" s="4">
        <v>1</v>
      </c>
      <c r="F5" s="4">
        <v>0</v>
      </c>
      <c r="G5" s="4">
        <v>15</v>
      </c>
      <c r="H5" s="4">
        <v>49</v>
      </c>
    </row>
    <row r="6" spans="1:8" x14ac:dyDescent="0.25">
      <c r="B6" s="3">
        <v>4</v>
      </c>
      <c r="C6" s="4" t="s">
        <v>14</v>
      </c>
      <c r="D6" s="4" t="s">
        <v>15</v>
      </c>
      <c r="E6" s="4">
        <v>1</v>
      </c>
      <c r="F6" s="4">
        <v>0</v>
      </c>
      <c r="G6" s="4">
        <v>0</v>
      </c>
      <c r="H6" s="4">
        <v>9</v>
      </c>
    </row>
    <row r="7" spans="1:8" x14ac:dyDescent="0.25">
      <c r="B7" s="3">
        <v>5</v>
      </c>
      <c r="C7" s="4" t="s">
        <v>16</v>
      </c>
      <c r="D7" s="4" t="s">
        <v>17</v>
      </c>
      <c r="E7" s="4">
        <v>0</v>
      </c>
      <c r="F7" s="4">
        <v>1</v>
      </c>
      <c r="G7" s="4">
        <v>0</v>
      </c>
      <c r="H7" s="4">
        <v>9</v>
      </c>
    </row>
    <row r="8" spans="1:8" x14ac:dyDescent="0.25">
      <c r="B8" s="3">
        <v>6</v>
      </c>
      <c r="C8" s="4" t="s">
        <v>18</v>
      </c>
      <c r="D8" s="4" t="s">
        <v>19</v>
      </c>
      <c r="E8" s="4">
        <v>1</v>
      </c>
      <c r="F8" s="4">
        <v>0</v>
      </c>
      <c r="G8" s="4">
        <v>10</v>
      </c>
      <c r="H8" s="4">
        <v>19</v>
      </c>
    </row>
    <row r="9" spans="1:8" x14ac:dyDescent="0.25">
      <c r="B9" s="3">
        <v>7</v>
      </c>
      <c r="C9" s="4" t="s">
        <v>20</v>
      </c>
      <c r="D9" s="4" t="s">
        <v>21</v>
      </c>
      <c r="E9" s="4">
        <v>0</v>
      </c>
      <c r="F9" s="4">
        <v>1</v>
      </c>
      <c r="G9" s="4">
        <v>10</v>
      </c>
      <c r="H9" s="4">
        <v>19</v>
      </c>
    </row>
    <row r="10" spans="1:8" x14ac:dyDescent="0.25">
      <c r="B10" s="3">
        <v>8</v>
      </c>
      <c r="C10" s="4" t="s">
        <v>22</v>
      </c>
      <c r="D10" s="4" t="s">
        <v>23</v>
      </c>
      <c r="E10" s="4">
        <v>1</v>
      </c>
      <c r="F10" s="4">
        <v>0</v>
      </c>
      <c r="G10" s="4">
        <v>20</v>
      </c>
      <c r="H10" s="4">
        <v>24</v>
      </c>
    </row>
    <row r="11" spans="1:8" x14ac:dyDescent="0.25">
      <c r="B11" s="3">
        <v>9</v>
      </c>
      <c r="C11" s="4" t="s">
        <v>24</v>
      </c>
      <c r="D11" s="4" t="s">
        <v>25</v>
      </c>
      <c r="E11" s="4">
        <v>0</v>
      </c>
      <c r="F11" s="4">
        <v>1</v>
      </c>
      <c r="G11" s="4">
        <v>20</v>
      </c>
      <c r="H11" s="4">
        <v>24</v>
      </c>
    </row>
    <row r="12" spans="1:8" x14ac:dyDescent="0.25">
      <c r="B12" s="3">
        <v>10</v>
      </c>
      <c r="C12" s="4" t="s">
        <v>26</v>
      </c>
      <c r="D12" s="4" t="s">
        <v>27</v>
      </c>
      <c r="E12" s="4">
        <v>1</v>
      </c>
      <c r="F12" s="4">
        <v>0</v>
      </c>
      <c r="G12" s="4">
        <v>25</v>
      </c>
      <c r="H12" s="4">
        <v>49</v>
      </c>
    </row>
    <row r="13" spans="1:8" x14ac:dyDescent="0.25">
      <c r="B13" s="3">
        <v>11</v>
      </c>
      <c r="C13" s="4" t="s">
        <v>28</v>
      </c>
      <c r="D13" s="4" t="s">
        <v>29</v>
      </c>
      <c r="E13" s="4">
        <v>0</v>
      </c>
      <c r="F13" s="4">
        <v>1</v>
      </c>
      <c r="G13" s="4">
        <v>25</v>
      </c>
      <c r="H13" s="4">
        <v>49</v>
      </c>
    </row>
    <row r="14" spans="1:8" x14ac:dyDescent="0.25">
      <c r="B14" s="3">
        <v>12</v>
      </c>
      <c r="C14" s="4" t="s">
        <v>30</v>
      </c>
      <c r="D14" s="4" t="s">
        <v>31</v>
      </c>
      <c r="E14" s="4">
        <v>1</v>
      </c>
      <c r="F14" s="4">
        <v>0</v>
      </c>
      <c r="G14" s="4">
        <v>50</v>
      </c>
      <c r="H14" s="4">
        <v>80</v>
      </c>
    </row>
    <row r="15" spans="1:8" x14ac:dyDescent="0.25">
      <c r="B15" s="3">
        <v>13</v>
      </c>
      <c r="C15" s="4" t="s">
        <v>32</v>
      </c>
      <c r="D15" s="4" t="s">
        <v>33</v>
      </c>
      <c r="E15" s="4">
        <v>0</v>
      </c>
      <c r="F15" s="4">
        <v>1</v>
      </c>
      <c r="G15" s="4">
        <v>50</v>
      </c>
      <c r="H15" s="4">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53"/>
  <sheetViews>
    <sheetView workbookViewId="0"/>
  </sheetViews>
  <sheetFormatPr defaultColWidth="8.85546875" defaultRowHeight="15" x14ac:dyDescent="0.25"/>
  <sheetData>
    <row r="1" spans="1:26" x14ac:dyDescent="0.25">
      <c r="A1" s="1" t="s">
        <v>34</v>
      </c>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5">
      <c r="B3" s="3" t="str">
        <f>Populations!$C$3</f>
        <v>FSW</v>
      </c>
      <c r="C3" s="3" t="s">
        <v>36</v>
      </c>
      <c r="D3" s="4">
        <v>38500</v>
      </c>
      <c r="E3" s="4">
        <v>39387.5</v>
      </c>
      <c r="F3" s="4">
        <v>40350</v>
      </c>
      <c r="G3" s="4">
        <v>41287.5</v>
      </c>
      <c r="H3" s="4">
        <v>42312.5</v>
      </c>
      <c r="I3" s="4">
        <v>43412.5</v>
      </c>
      <c r="J3" s="4">
        <v>44612.5</v>
      </c>
      <c r="K3" s="4">
        <v>45875</v>
      </c>
      <c r="L3" s="4">
        <v>47250</v>
      </c>
      <c r="M3" s="4">
        <v>48725</v>
      </c>
      <c r="N3" s="4">
        <v>50275</v>
      </c>
      <c r="O3" s="4">
        <v>51975</v>
      </c>
      <c r="P3" s="4">
        <v>53787.5</v>
      </c>
      <c r="Q3" s="4">
        <v>55725</v>
      </c>
      <c r="R3" s="4"/>
      <c r="S3" s="4"/>
      <c r="T3" s="4"/>
      <c r="U3" s="4"/>
      <c r="V3" s="4"/>
      <c r="W3" s="4"/>
      <c r="X3" s="4"/>
      <c r="Y3" s="5" t="s">
        <v>37</v>
      </c>
      <c r="Z3" s="4"/>
    </row>
    <row r="4" spans="1:26" x14ac:dyDescent="0.25">
      <c r="B4" s="3" t="str">
        <f>Populations!$C$3</f>
        <v>FSW</v>
      </c>
      <c r="C4" s="3" t="s">
        <v>38</v>
      </c>
      <c r="D4" s="4">
        <v>30800</v>
      </c>
      <c r="E4" s="4">
        <v>31510</v>
      </c>
      <c r="F4" s="4">
        <v>32280</v>
      </c>
      <c r="G4" s="4">
        <v>33030</v>
      </c>
      <c r="H4" s="4">
        <v>33850</v>
      </c>
      <c r="I4" s="4">
        <v>34730</v>
      </c>
      <c r="J4" s="4">
        <v>35690</v>
      </c>
      <c r="K4" s="4">
        <v>36700</v>
      </c>
      <c r="L4" s="4">
        <v>37800</v>
      </c>
      <c r="M4" s="4">
        <v>38980</v>
      </c>
      <c r="N4" s="4">
        <v>40220</v>
      </c>
      <c r="O4" s="4">
        <v>41580</v>
      </c>
      <c r="P4" s="4">
        <v>43030</v>
      </c>
      <c r="Q4" s="4">
        <v>44580</v>
      </c>
      <c r="R4" s="4"/>
      <c r="S4" s="4"/>
      <c r="T4" s="4"/>
      <c r="U4" s="4"/>
      <c r="V4" s="4"/>
      <c r="W4" s="4"/>
      <c r="X4" s="4"/>
      <c r="Y4" s="5" t="s">
        <v>37</v>
      </c>
      <c r="Z4" s="4"/>
    </row>
    <row r="5" spans="1:26" x14ac:dyDescent="0.25">
      <c r="B5" s="3" t="str">
        <f>Populations!$C$3</f>
        <v>FSW</v>
      </c>
      <c r="C5" s="3" t="s">
        <v>39</v>
      </c>
      <c r="D5" s="4">
        <v>23100</v>
      </c>
      <c r="E5" s="4">
        <v>23632.5</v>
      </c>
      <c r="F5" s="4">
        <v>24210</v>
      </c>
      <c r="G5" s="4">
        <v>24772.5</v>
      </c>
      <c r="H5" s="4">
        <v>25387.5</v>
      </c>
      <c r="I5" s="4">
        <v>26047.5</v>
      </c>
      <c r="J5" s="4">
        <v>26767.5</v>
      </c>
      <c r="K5" s="4">
        <v>27525</v>
      </c>
      <c r="L5" s="4">
        <v>28350</v>
      </c>
      <c r="M5" s="4">
        <v>29235</v>
      </c>
      <c r="N5" s="4">
        <v>30165</v>
      </c>
      <c r="O5" s="4">
        <v>31185</v>
      </c>
      <c r="P5" s="4">
        <v>32272.5</v>
      </c>
      <c r="Q5" s="4">
        <v>33435</v>
      </c>
      <c r="R5" s="4"/>
      <c r="S5" s="4"/>
      <c r="T5" s="4"/>
      <c r="U5" s="4"/>
      <c r="V5" s="4"/>
      <c r="W5" s="4"/>
      <c r="X5" s="4"/>
      <c r="Y5" s="5" t="s">
        <v>37</v>
      </c>
      <c r="Z5" s="4"/>
    </row>
    <row r="7" spans="1:26" x14ac:dyDescent="0.25">
      <c r="B7" s="3" t="str">
        <f>Populations!$C$4</f>
        <v>Clients</v>
      </c>
      <c r="C7" s="3" t="s">
        <v>36</v>
      </c>
      <c r="D7" s="4">
        <v>458941.04273319972</v>
      </c>
      <c r="E7" s="4">
        <v>425835</v>
      </c>
      <c r="F7" s="4">
        <v>395159.58333333308</v>
      </c>
      <c r="G7" s="4">
        <v>362512.91666666692</v>
      </c>
      <c r="H7" s="4">
        <v>328546.25</v>
      </c>
      <c r="I7" s="4">
        <v>293008.33333333372</v>
      </c>
      <c r="J7" s="4">
        <v>255019.1666666666</v>
      </c>
      <c r="K7" s="4">
        <v>215327.5</v>
      </c>
      <c r="L7" s="4">
        <v>219056.66666666689</v>
      </c>
      <c r="M7" s="4">
        <v>223065.41666666689</v>
      </c>
      <c r="N7" s="4">
        <v>227109.375</v>
      </c>
      <c r="O7" s="4">
        <v>231558.74999999939</v>
      </c>
      <c r="P7" s="4">
        <v>235997.49999999939</v>
      </c>
      <c r="Q7" s="4">
        <v>243167.5</v>
      </c>
      <c r="R7" s="4"/>
      <c r="S7" s="4"/>
      <c r="T7" s="4"/>
      <c r="U7" s="4"/>
      <c r="V7" s="4"/>
      <c r="W7" s="4"/>
      <c r="X7" s="4"/>
      <c r="Y7" s="5" t="s">
        <v>37</v>
      </c>
      <c r="Z7" s="4"/>
    </row>
    <row r="8" spans="1:26" x14ac:dyDescent="0.25">
      <c r="B8" s="3" t="str">
        <f>Populations!$C$4</f>
        <v>Clients</v>
      </c>
      <c r="C8" s="3" t="s">
        <v>38</v>
      </c>
      <c r="D8" s="4">
        <v>367152.83418655978</v>
      </c>
      <c r="E8" s="4">
        <v>340668</v>
      </c>
      <c r="F8" s="4">
        <v>316127.66666666651</v>
      </c>
      <c r="G8" s="4">
        <v>290010.33333333349</v>
      </c>
      <c r="H8" s="4">
        <v>262837</v>
      </c>
      <c r="I8" s="4">
        <v>234406.66666666701</v>
      </c>
      <c r="J8" s="4">
        <v>204015.33333333331</v>
      </c>
      <c r="K8" s="4">
        <v>172262</v>
      </c>
      <c r="L8" s="4">
        <v>175245.33333333349</v>
      </c>
      <c r="M8" s="4">
        <v>178452.33333333349</v>
      </c>
      <c r="N8" s="4">
        <v>181687.5</v>
      </c>
      <c r="O8" s="4">
        <v>185246.99999999951</v>
      </c>
      <c r="P8" s="4">
        <v>188797.99999999951</v>
      </c>
      <c r="Q8" s="4">
        <v>194534</v>
      </c>
      <c r="R8" s="4"/>
      <c r="S8" s="4"/>
      <c r="T8" s="4"/>
      <c r="U8" s="4"/>
      <c r="V8" s="4"/>
      <c r="W8" s="4"/>
      <c r="X8" s="4"/>
      <c r="Y8" s="5" t="s">
        <v>37</v>
      </c>
      <c r="Z8" s="4"/>
    </row>
    <row r="9" spans="1:26" x14ac:dyDescent="0.25">
      <c r="B9" s="3" t="str">
        <f>Populations!$C$4</f>
        <v>Clients</v>
      </c>
      <c r="C9" s="3" t="s">
        <v>39</v>
      </c>
      <c r="D9" s="4">
        <v>275364.62563991977</v>
      </c>
      <c r="E9" s="4">
        <v>255501</v>
      </c>
      <c r="F9" s="4">
        <v>237095.74999999991</v>
      </c>
      <c r="G9" s="4">
        <v>217507.75000000009</v>
      </c>
      <c r="H9" s="4">
        <v>197127.75</v>
      </c>
      <c r="I9" s="4">
        <v>175805.0000000002</v>
      </c>
      <c r="J9" s="4">
        <v>153011.49999999991</v>
      </c>
      <c r="K9" s="4">
        <v>129196.5</v>
      </c>
      <c r="L9" s="4">
        <v>131434.00000000009</v>
      </c>
      <c r="M9" s="4">
        <v>133839.25000000009</v>
      </c>
      <c r="N9" s="4">
        <v>136265.625</v>
      </c>
      <c r="O9" s="4">
        <v>138935.24999999971</v>
      </c>
      <c r="P9" s="4">
        <v>141598.49999999971</v>
      </c>
      <c r="Q9" s="4">
        <v>145900.5</v>
      </c>
      <c r="R9" s="4"/>
      <c r="S9" s="4"/>
      <c r="T9" s="4"/>
      <c r="U9" s="4"/>
      <c r="V9" s="4"/>
      <c r="W9" s="4"/>
      <c r="X9" s="4"/>
      <c r="Y9" s="5" t="s">
        <v>37</v>
      </c>
      <c r="Z9" s="4"/>
    </row>
    <row r="11" spans="1:26" x14ac:dyDescent="0.25">
      <c r="B11" s="3" t="str">
        <f>Populations!$C$5</f>
        <v>MSM</v>
      </c>
      <c r="C11" s="3" t="s">
        <v>36</v>
      </c>
      <c r="D11" s="4">
        <v>6093.6750000000002</v>
      </c>
      <c r="E11" s="4">
        <v>6248.7</v>
      </c>
      <c r="F11" s="4">
        <v>6415.6500000000005</v>
      </c>
      <c r="G11" s="4">
        <v>6584.5874999999996</v>
      </c>
      <c r="H11" s="4">
        <v>6765.4500000000007</v>
      </c>
      <c r="I11" s="4">
        <v>6960.2250000000004</v>
      </c>
      <c r="J11" s="4">
        <v>7155</v>
      </c>
      <c r="K11" s="4">
        <v>7369.65</v>
      </c>
      <c r="L11" s="4">
        <v>7598.2125000000005</v>
      </c>
      <c r="M11" s="4">
        <v>7842.6750000000002</v>
      </c>
      <c r="N11" s="4">
        <v>8069.6312499999995</v>
      </c>
      <c r="O11" s="4">
        <v>8343.0437500000007</v>
      </c>
      <c r="P11" s="4">
        <v>8626.3624999999993</v>
      </c>
      <c r="Q11" s="4">
        <v>8929.4937499999996</v>
      </c>
      <c r="R11" s="4"/>
      <c r="S11" s="4"/>
      <c r="T11" s="4"/>
      <c r="U11" s="4"/>
      <c r="V11" s="4"/>
      <c r="W11" s="4"/>
      <c r="X11" s="4"/>
      <c r="Y11" s="5" t="s">
        <v>37</v>
      </c>
      <c r="Z11" s="4"/>
    </row>
    <row r="12" spans="1:26" x14ac:dyDescent="0.25">
      <c r="B12" s="3" t="str">
        <f>Populations!$C$5</f>
        <v>MSM</v>
      </c>
      <c r="C12" s="3" t="s">
        <v>38</v>
      </c>
      <c r="D12" s="4">
        <v>4874.9400000000014</v>
      </c>
      <c r="E12" s="4">
        <v>4998.96</v>
      </c>
      <c r="F12" s="4">
        <v>5132.5200000000004</v>
      </c>
      <c r="G12" s="4">
        <v>5267.67</v>
      </c>
      <c r="H12" s="4">
        <v>5412.3600000000006</v>
      </c>
      <c r="I12" s="4">
        <v>5568.18</v>
      </c>
      <c r="J12" s="4">
        <v>5724</v>
      </c>
      <c r="K12" s="4">
        <v>5895.72</v>
      </c>
      <c r="L12" s="4">
        <v>6078.5700000000006</v>
      </c>
      <c r="M12" s="4">
        <v>6274.14</v>
      </c>
      <c r="N12" s="4">
        <v>6455.7049999999999</v>
      </c>
      <c r="O12" s="4">
        <v>6674.4350000000004</v>
      </c>
      <c r="P12" s="4">
        <v>6901.09</v>
      </c>
      <c r="Q12" s="4">
        <v>7143.5950000000003</v>
      </c>
      <c r="R12" s="4"/>
      <c r="S12" s="4">
        <v>6534</v>
      </c>
      <c r="T12" s="4"/>
      <c r="U12" s="4"/>
      <c r="V12" s="4"/>
      <c r="W12" s="4"/>
      <c r="X12" s="4"/>
      <c r="Y12" s="5" t="s">
        <v>37</v>
      </c>
      <c r="Z12" s="4"/>
    </row>
    <row r="13" spans="1:26" x14ac:dyDescent="0.25">
      <c r="B13" s="3" t="str">
        <f>Populations!$C$5</f>
        <v>MSM</v>
      </c>
      <c r="C13" s="3" t="s">
        <v>39</v>
      </c>
      <c r="D13" s="4">
        <v>3656.2049999999999</v>
      </c>
      <c r="E13" s="4">
        <v>3749.22</v>
      </c>
      <c r="F13" s="4">
        <v>3849.39</v>
      </c>
      <c r="G13" s="4">
        <v>3950.7525000000001</v>
      </c>
      <c r="H13" s="4">
        <v>4059.27</v>
      </c>
      <c r="I13" s="4">
        <v>4176.1350000000002</v>
      </c>
      <c r="J13" s="4">
        <v>4293</v>
      </c>
      <c r="K13" s="4">
        <v>4421.79</v>
      </c>
      <c r="L13" s="4">
        <v>4558.9275000000007</v>
      </c>
      <c r="M13" s="4">
        <v>4705.6049999999996</v>
      </c>
      <c r="N13" s="4">
        <v>4841.7787499999986</v>
      </c>
      <c r="O13" s="4">
        <v>5005.8262500000001</v>
      </c>
      <c r="P13" s="4">
        <v>5175.8175000000001</v>
      </c>
      <c r="Q13" s="4">
        <v>5357.69625</v>
      </c>
      <c r="R13" s="4"/>
      <c r="S13" s="4"/>
      <c r="T13" s="4"/>
      <c r="U13" s="4"/>
      <c r="V13" s="4"/>
      <c r="W13" s="4"/>
      <c r="X13" s="4"/>
      <c r="Y13" s="5" t="s">
        <v>37</v>
      </c>
      <c r="Z13" s="4"/>
    </row>
    <row r="15" spans="1:26" x14ac:dyDescent="0.25">
      <c r="B15" s="3" t="str">
        <f>Populations!$C$6</f>
        <v>Males 0-9</v>
      </c>
      <c r="C15" s="3" t="s">
        <v>36</v>
      </c>
      <c r="D15" s="4">
        <v>2205156.3250000002</v>
      </c>
      <c r="E15" s="4">
        <v>2272501.2999999998</v>
      </c>
      <c r="F15" s="4">
        <v>2337334.35</v>
      </c>
      <c r="G15" s="4">
        <v>2402165.4125000001</v>
      </c>
      <c r="H15" s="4">
        <v>2470734.5499999998</v>
      </c>
      <c r="I15" s="4">
        <v>2543039.7749999999</v>
      </c>
      <c r="J15" s="4">
        <v>2621595</v>
      </c>
      <c r="K15" s="4">
        <v>2702630.35</v>
      </c>
      <c r="L15" s="4">
        <v>2783651.7875000001</v>
      </c>
      <c r="M15" s="4">
        <v>2867157.3250000002</v>
      </c>
      <c r="N15" s="4">
        <v>2949430.3687499999</v>
      </c>
      <c r="O15" s="4">
        <v>3032906.9562499998</v>
      </c>
      <c r="P15" s="4">
        <v>3113873.6375000002</v>
      </c>
      <c r="Q15" s="4">
        <v>3193570.5062500001</v>
      </c>
      <c r="R15" s="4"/>
      <c r="S15" s="4"/>
      <c r="T15" s="4"/>
      <c r="U15" s="4"/>
      <c r="V15" s="4"/>
      <c r="W15" s="4"/>
      <c r="X15" s="4"/>
      <c r="Y15" s="5" t="s">
        <v>37</v>
      </c>
      <c r="Z15" s="4"/>
    </row>
    <row r="16" spans="1:26" x14ac:dyDescent="0.25">
      <c r="B16" s="3" t="str">
        <f>Populations!$C$6</f>
        <v>Males 0-9</v>
      </c>
      <c r="C16" s="3" t="s">
        <v>38</v>
      </c>
      <c r="D16" s="4">
        <v>1764125.06</v>
      </c>
      <c r="E16" s="4">
        <v>1818001.04</v>
      </c>
      <c r="F16" s="4">
        <v>1869867.48</v>
      </c>
      <c r="G16" s="4">
        <v>1921732.33</v>
      </c>
      <c r="H16" s="4">
        <v>1976587.64</v>
      </c>
      <c r="I16" s="4">
        <v>2034431.82</v>
      </c>
      <c r="J16" s="4">
        <v>2097276</v>
      </c>
      <c r="K16" s="4">
        <v>2162104.2799999998</v>
      </c>
      <c r="L16" s="4">
        <v>2226921.4300000002</v>
      </c>
      <c r="M16" s="4">
        <v>2293725.86</v>
      </c>
      <c r="N16" s="4">
        <v>2359544.2949999999</v>
      </c>
      <c r="O16" s="4">
        <v>2426325.5649999999</v>
      </c>
      <c r="P16" s="4">
        <v>2491098.91</v>
      </c>
      <c r="Q16" s="4">
        <v>2554856.4049999998</v>
      </c>
      <c r="R16" s="4"/>
      <c r="S16" s="4"/>
      <c r="T16" s="4"/>
      <c r="U16" s="4"/>
      <c r="V16" s="4"/>
      <c r="W16" s="4"/>
      <c r="X16" s="4"/>
      <c r="Y16" s="5" t="s">
        <v>37</v>
      </c>
      <c r="Z16" s="4"/>
    </row>
    <row r="17" spans="2:26" x14ac:dyDescent="0.25">
      <c r="B17" s="3" t="str">
        <f>Populations!$C$6</f>
        <v>Males 0-9</v>
      </c>
      <c r="C17" s="3" t="s">
        <v>39</v>
      </c>
      <c r="D17" s="4">
        <v>1323093.7949999999</v>
      </c>
      <c r="E17" s="4">
        <v>1363500.78</v>
      </c>
      <c r="F17" s="4">
        <v>1402400.61</v>
      </c>
      <c r="G17" s="4">
        <v>1441299.2475000001</v>
      </c>
      <c r="H17" s="4">
        <v>1482440.73</v>
      </c>
      <c r="I17" s="4">
        <v>1525823.865</v>
      </c>
      <c r="J17" s="4">
        <v>1572957</v>
      </c>
      <c r="K17" s="4">
        <v>1621578.21</v>
      </c>
      <c r="L17" s="4">
        <v>1670191.0725</v>
      </c>
      <c r="M17" s="4">
        <v>1720294.395</v>
      </c>
      <c r="N17" s="4">
        <v>1769658.2212499999</v>
      </c>
      <c r="O17" s="4">
        <v>1819744.1737500001</v>
      </c>
      <c r="P17" s="4">
        <v>1868324.1825000001</v>
      </c>
      <c r="Q17" s="4">
        <v>1916142.30375</v>
      </c>
      <c r="R17" s="4"/>
      <c r="S17" s="4"/>
      <c r="T17" s="4"/>
      <c r="U17" s="4"/>
      <c r="V17" s="4"/>
      <c r="W17" s="4"/>
      <c r="X17" s="4"/>
      <c r="Y17" s="5" t="s">
        <v>37</v>
      </c>
      <c r="Z17" s="4"/>
    </row>
    <row r="19" spans="2:26" x14ac:dyDescent="0.25">
      <c r="B19" s="3" t="str">
        <f>Populations!$C$7</f>
        <v>Females 0-9</v>
      </c>
      <c r="C19" s="3" t="s">
        <v>36</v>
      </c>
      <c r="D19" s="4">
        <v>2187500</v>
      </c>
      <c r="E19" s="4">
        <v>2251250</v>
      </c>
      <c r="F19" s="4">
        <v>2316250</v>
      </c>
      <c r="G19" s="4">
        <v>2380000</v>
      </c>
      <c r="H19" s="4">
        <v>2446250</v>
      </c>
      <c r="I19" s="4">
        <v>2516250</v>
      </c>
      <c r="J19" s="4">
        <v>2593750</v>
      </c>
      <c r="K19" s="4">
        <v>2672500</v>
      </c>
      <c r="L19" s="4">
        <v>2751250</v>
      </c>
      <c r="M19" s="4">
        <v>2833750</v>
      </c>
      <c r="N19" s="4">
        <v>2915000</v>
      </c>
      <c r="O19" s="4">
        <v>2996250</v>
      </c>
      <c r="P19" s="4">
        <v>3075000</v>
      </c>
      <c r="Q19" s="4">
        <v>3152500</v>
      </c>
      <c r="R19" s="4"/>
      <c r="S19" s="4"/>
      <c r="T19" s="4"/>
      <c r="U19" s="4"/>
      <c r="V19" s="4"/>
      <c r="W19" s="4"/>
      <c r="X19" s="4"/>
      <c r="Y19" s="5" t="s">
        <v>37</v>
      </c>
      <c r="Z19" s="4"/>
    </row>
    <row r="20" spans="2:26" x14ac:dyDescent="0.25">
      <c r="B20" s="3" t="str">
        <f>Populations!$C$7</f>
        <v>Females 0-9</v>
      </c>
      <c r="C20" s="3" t="s">
        <v>38</v>
      </c>
      <c r="D20" s="4">
        <v>1750000</v>
      </c>
      <c r="E20" s="4">
        <v>1801000</v>
      </c>
      <c r="F20" s="4">
        <v>1853000</v>
      </c>
      <c r="G20" s="4">
        <v>1904000</v>
      </c>
      <c r="H20" s="4">
        <v>1957000</v>
      </c>
      <c r="I20" s="4">
        <v>2013000</v>
      </c>
      <c r="J20" s="4">
        <v>2075000</v>
      </c>
      <c r="K20" s="4">
        <v>2138000</v>
      </c>
      <c r="L20" s="4">
        <v>2201000</v>
      </c>
      <c r="M20" s="4">
        <v>2267000</v>
      </c>
      <c r="N20" s="4">
        <v>2332000</v>
      </c>
      <c r="O20" s="4">
        <v>2397000</v>
      </c>
      <c r="P20" s="4">
        <v>2460000</v>
      </c>
      <c r="Q20" s="4">
        <v>2522000</v>
      </c>
      <c r="R20" s="4"/>
      <c r="S20" s="4"/>
      <c r="T20" s="4"/>
      <c r="U20" s="4"/>
      <c r="V20" s="4"/>
      <c r="W20" s="4"/>
      <c r="X20" s="4"/>
      <c r="Y20" s="5" t="s">
        <v>37</v>
      </c>
      <c r="Z20" s="4"/>
    </row>
    <row r="21" spans="2:26" x14ac:dyDescent="0.25">
      <c r="B21" s="3" t="str">
        <f>Populations!$C$7</f>
        <v>Females 0-9</v>
      </c>
      <c r="C21" s="3" t="s">
        <v>39</v>
      </c>
      <c r="D21" s="4">
        <v>1312500</v>
      </c>
      <c r="E21" s="4">
        <v>1350750</v>
      </c>
      <c r="F21" s="4">
        <v>1389750</v>
      </c>
      <c r="G21" s="4">
        <v>1428000</v>
      </c>
      <c r="H21" s="4">
        <v>1467750</v>
      </c>
      <c r="I21" s="4">
        <v>1509750</v>
      </c>
      <c r="J21" s="4">
        <v>1556250</v>
      </c>
      <c r="K21" s="4">
        <v>1603500</v>
      </c>
      <c r="L21" s="4">
        <v>1650750</v>
      </c>
      <c r="M21" s="4">
        <v>1700250</v>
      </c>
      <c r="N21" s="4">
        <v>1749000</v>
      </c>
      <c r="O21" s="4">
        <v>1797750</v>
      </c>
      <c r="P21" s="4">
        <v>1845000</v>
      </c>
      <c r="Q21" s="4">
        <v>1891500</v>
      </c>
      <c r="R21" s="4"/>
      <c r="S21" s="4"/>
      <c r="T21" s="4"/>
      <c r="U21" s="4"/>
      <c r="V21" s="4"/>
      <c r="W21" s="4"/>
      <c r="X21" s="4"/>
      <c r="Y21" s="5" t="s">
        <v>37</v>
      </c>
      <c r="Z21" s="4"/>
    </row>
    <row r="23" spans="2:26" x14ac:dyDescent="0.25">
      <c r="B23" s="3" t="str">
        <f>Populations!$C$8</f>
        <v>Males 10-19</v>
      </c>
      <c r="C23" s="3" t="s">
        <v>36</v>
      </c>
      <c r="D23" s="4">
        <v>1432934.0935915329</v>
      </c>
      <c r="E23" s="4">
        <v>1485180</v>
      </c>
      <c r="F23" s="4">
        <v>1539330.833333333</v>
      </c>
      <c r="G23" s="4">
        <v>1595490.416666667</v>
      </c>
      <c r="H23" s="4">
        <v>1653699.375</v>
      </c>
      <c r="I23" s="4">
        <v>1716336.666666667</v>
      </c>
      <c r="J23" s="4">
        <v>1772879.791666667</v>
      </c>
      <c r="K23" s="4">
        <v>1835047.5</v>
      </c>
      <c r="L23" s="4">
        <v>1884762.5</v>
      </c>
      <c r="M23" s="4">
        <v>1940691.666666667</v>
      </c>
      <c r="N23" s="4">
        <v>2000466.875</v>
      </c>
      <c r="O23" s="4">
        <v>2061698.333333333</v>
      </c>
      <c r="P23" s="4">
        <v>2129233.333333333</v>
      </c>
      <c r="Q23" s="4">
        <v>2203112.5</v>
      </c>
      <c r="R23" s="4"/>
      <c r="S23" s="4"/>
      <c r="T23" s="4"/>
      <c r="U23" s="4"/>
      <c r="V23" s="4"/>
      <c r="W23" s="4"/>
      <c r="X23" s="4"/>
      <c r="Y23" s="5" t="s">
        <v>37</v>
      </c>
      <c r="Z23" s="4"/>
    </row>
    <row r="24" spans="2:26" x14ac:dyDescent="0.25">
      <c r="B24" s="3" t="str">
        <f>Populations!$C$8</f>
        <v>Males 10-19</v>
      </c>
      <c r="C24" s="3" t="s">
        <v>38</v>
      </c>
      <c r="D24" s="4">
        <v>1146347.2748732271</v>
      </c>
      <c r="E24" s="4">
        <v>1188144</v>
      </c>
      <c r="F24" s="4">
        <v>1231464.666666667</v>
      </c>
      <c r="G24" s="4">
        <v>1276392.333333333</v>
      </c>
      <c r="H24" s="4">
        <v>1322959.5</v>
      </c>
      <c r="I24" s="4">
        <v>1373069.333333333</v>
      </c>
      <c r="J24" s="4">
        <v>1418303.833333333</v>
      </c>
      <c r="K24" s="4">
        <v>1468038</v>
      </c>
      <c r="L24" s="4">
        <v>1507810</v>
      </c>
      <c r="M24" s="4">
        <v>1552553.333333333</v>
      </c>
      <c r="N24" s="4">
        <v>1600373.5</v>
      </c>
      <c r="O24" s="4">
        <v>1649358.666666667</v>
      </c>
      <c r="P24" s="4">
        <v>1703386.666666667</v>
      </c>
      <c r="Q24" s="4">
        <v>1762490</v>
      </c>
      <c r="R24" s="4"/>
      <c r="S24" s="4"/>
      <c r="T24" s="4"/>
      <c r="U24" s="4"/>
      <c r="V24" s="4"/>
      <c r="W24" s="4"/>
      <c r="X24" s="4"/>
      <c r="Y24" s="5" t="s">
        <v>37</v>
      </c>
      <c r="Z24" s="4"/>
    </row>
    <row r="25" spans="2:26" x14ac:dyDescent="0.25">
      <c r="B25" s="3" t="str">
        <f>Populations!$C$8</f>
        <v>Males 10-19</v>
      </c>
      <c r="C25" s="3" t="s">
        <v>39</v>
      </c>
      <c r="D25" s="4">
        <v>859760.45615491993</v>
      </c>
      <c r="E25" s="4">
        <v>891108</v>
      </c>
      <c r="F25" s="4">
        <v>923598.5</v>
      </c>
      <c r="G25" s="4">
        <v>957294.25</v>
      </c>
      <c r="H25" s="4">
        <v>992219.625</v>
      </c>
      <c r="I25" s="4">
        <v>1029802</v>
      </c>
      <c r="J25" s="4">
        <v>1063727.875</v>
      </c>
      <c r="K25" s="4">
        <v>1101028.5</v>
      </c>
      <c r="L25" s="4">
        <v>1130857.5</v>
      </c>
      <c r="M25" s="4">
        <v>1164415</v>
      </c>
      <c r="N25" s="4">
        <v>1200280.125</v>
      </c>
      <c r="O25" s="4">
        <v>1237019</v>
      </c>
      <c r="P25" s="4">
        <v>1277540</v>
      </c>
      <c r="Q25" s="4">
        <v>1321867.5</v>
      </c>
      <c r="R25" s="4"/>
      <c r="S25" s="4"/>
      <c r="T25" s="4"/>
      <c r="U25" s="4"/>
      <c r="V25" s="4"/>
      <c r="W25" s="4"/>
      <c r="X25" s="4"/>
      <c r="Y25" s="5" t="s">
        <v>37</v>
      </c>
      <c r="Z25" s="4"/>
    </row>
    <row r="27" spans="2:26" x14ac:dyDescent="0.25">
      <c r="B27" s="3" t="str">
        <f>Populations!$C$9</f>
        <v>Females 10-19</v>
      </c>
      <c r="C27" s="3" t="s">
        <v>36</v>
      </c>
      <c r="D27" s="4">
        <v>1603800</v>
      </c>
      <c r="E27" s="4">
        <v>1640925</v>
      </c>
      <c r="F27" s="4">
        <v>1680525</v>
      </c>
      <c r="G27" s="4">
        <v>1721362.5</v>
      </c>
      <c r="H27" s="4">
        <v>1763437.5</v>
      </c>
      <c r="I27" s="4">
        <v>1806750</v>
      </c>
      <c r="J27" s="4">
        <v>1846350</v>
      </c>
      <c r="K27" s="4">
        <v>1889662.5</v>
      </c>
      <c r="L27" s="4">
        <v>1936687.5</v>
      </c>
      <c r="M27" s="4">
        <v>1988662.5</v>
      </c>
      <c r="N27" s="4">
        <v>2044350</v>
      </c>
      <c r="O27" s="4">
        <v>2102512.5</v>
      </c>
      <c r="P27" s="4">
        <v>2165625</v>
      </c>
      <c r="Q27" s="4">
        <v>2234925</v>
      </c>
      <c r="R27" s="4"/>
      <c r="S27" s="4"/>
      <c r="T27" s="4"/>
      <c r="U27" s="4"/>
      <c r="V27" s="4"/>
      <c r="W27" s="4"/>
      <c r="X27" s="4"/>
      <c r="Y27" s="5" t="s">
        <v>37</v>
      </c>
      <c r="Z27" s="4"/>
    </row>
    <row r="28" spans="2:26" x14ac:dyDescent="0.25">
      <c r="B28" s="3" t="str">
        <f>Populations!$C$9</f>
        <v>Females 10-19</v>
      </c>
      <c r="C28" s="3" t="s">
        <v>38</v>
      </c>
      <c r="D28" s="4">
        <v>1283040</v>
      </c>
      <c r="E28" s="4">
        <v>1312740</v>
      </c>
      <c r="F28" s="4">
        <v>1344420</v>
      </c>
      <c r="G28" s="4">
        <v>1377090</v>
      </c>
      <c r="H28" s="4">
        <v>1410750</v>
      </c>
      <c r="I28" s="4">
        <v>1445400</v>
      </c>
      <c r="J28" s="4">
        <v>1477080</v>
      </c>
      <c r="K28" s="4">
        <v>1511730</v>
      </c>
      <c r="L28" s="4">
        <v>1549350</v>
      </c>
      <c r="M28" s="4">
        <v>1590930</v>
      </c>
      <c r="N28" s="4">
        <v>1635480</v>
      </c>
      <c r="O28" s="4">
        <v>1682010</v>
      </c>
      <c r="P28" s="4">
        <v>1732500</v>
      </c>
      <c r="Q28" s="4">
        <v>1787940</v>
      </c>
      <c r="R28" s="4"/>
      <c r="S28" s="4"/>
      <c r="T28" s="4"/>
      <c r="U28" s="4"/>
      <c r="V28" s="4"/>
      <c r="W28" s="4"/>
      <c r="X28" s="4"/>
      <c r="Y28" s="5" t="s">
        <v>37</v>
      </c>
      <c r="Z28" s="4"/>
    </row>
    <row r="29" spans="2:26" x14ac:dyDescent="0.25">
      <c r="B29" s="3" t="str">
        <f>Populations!$C$9</f>
        <v>Females 10-19</v>
      </c>
      <c r="C29" s="3" t="s">
        <v>39</v>
      </c>
      <c r="D29" s="4">
        <v>962280</v>
      </c>
      <c r="E29" s="4">
        <v>984555</v>
      </c>
      <c r="F29" s="4">
        <v>1008315</v>
      </c>
      <c r="G29" s="4">
        <v>1032817.5</v>
      </c>
      <c r="H29" s="4">
        <v>1058062.5</v>
      </c>
      <c r="I29" s="4">
        <v>1084050</v>
      </c>
      <c r="J29" s="4">
        <v>1107810</v>
      </c>
      <c r="K29" s="4">
        <v>1133797.5</v>
      </c>
      <c r="L29" s="4">
        <v>1162012.5</v>
      </c>
      <c r="M29" s="4">
        <v>1193197.5</v>
      </c>
      <c r="N29" s="4">
        <v>1226610</v>
      </c>
      <c r="O29" s="4">
        <v>1261507.5</v>
      </c>
      <c r="P29" s="4">
        <v>1299375</v>
      </c>
      <c r="Q29" s="4">
        <v>1340955</v>
      </c>
      <c r="R29" s="4"/>
      <c r="S29" s="4"/>
      <c r="T29" s="4"/>
      <c r="U29" s="4"/>
      <c r="V29" s="4"/>
      <c r="W29" s="4"/>
      <c r="X29" s="4"/>
      <c r="Y29" s="5" t="s">
        <v>37</v>
      </c>
      <c r="Z29" s="4"/>
    </row>
    <row r="31" spans="2:26" x14ac:dyDescent="0.25">
      <c r="B31" s="3" t="str">
        <f>Populations!$C$10</f>
        <v>Males 20-24</v>
      </c>
      <c r="C31" s="3" t="s">
        <v>36</v>
      </c>
      <c r="D31" s="4">
        <v>530449.89709893428</v>
      </c>
      <c r="E31" s="4">
        <v>552240</v>
      </c>
      <c r="F31" s="4">
        <v>574925.20833333326</v>
      </c>
      <c r="G31" s="4">
        <v>596979.16666666663</v>
      </c>
      <c r="H31" s="4">
        <v>622766.25</v>
      </c>
      <c r="I31" s="4">
        <v>651360</v>
      </c>
      <c r="J31" s="4">
        <v>679436.04166666651</v>
      </c>
      <c r="K31" s="4">
        <v>711631.25</v>
      </c>
      <c r="L31" s="4">
        <v>731505.83333333326</v>
      </c>
      <c r="M31" s="4">
        <v>751305.41666666674</v>
      </c>
      <c r="N31" s="4">
        <v>771030</v>
      </c>
      <c r="O31" s="4">
        <v>789511.66666666674</v>
      </c>
      <c r="P31" s="4">
        <v>806756.66666666674</v>
      </c>
      <c r="Q31" s="4">
        <v>823935</v>
      </c>
      <c r="R31" s="4"/>
      <c r="S31" s="4"/>
      <c r="T31" s="4"/>
      <c r="U31" s="4"/>
      <c r="V31" s="4"/>
      <c r="W31" s="4"/>
      <c r="X31" s="4"/>
      <c r="Y31" s="5" t="s">
        <v>37</v>
      </c>
      <c r="Z31" s="4"/>
    </row>
    <row r="32" spans="2:26" x14ac:dyDescent="0.25">
      <c r="B32" s="3" t="str">
        <f>Populations!$C$10</f>
        <v>Males 20-24</v>
      </c>
      <c r="C32" s="3" t="s">
        <v>38</v>
      </c>
      <c r="D32" s="4">
        <v>424359.91767914739</v>
      </c>
      <c r="E32" s="4">
        <v>441792</v>
      </c>
      <c r="F32" s="4">
        <v>459940.16666666663</v>
      </c>
      <c r="G32" s="4">
        <v>477583.33333333331</v>
      </c>
      <c r="H32" s="4">
        <v>498213</v>
      </c>
      <c r="I32" s="4">
        <v>521088</v>
      </c>
      <c r="J32" s="4">
        <v>543548.83333333326</v>
      </c>
      <c r="K32" s="4">
        <v>569305</v>
      </c>
      <c r="L32" s="4">
        <v>585204.66666666663</v>
      </c>
      <c r="M32" s="4">
        <v>601044.33333333337</v>
      </c>
      <c r="N32" s="4">
        <v>616824</v>
      </c>
      <c r="O32" s="4">
        <v>631609.33333333337</v>
      </c>
      <c r="P32" s="4">
        <v>645405.33333333337</v>
      </c>
      <c r="Q32" s="4">
        <v>659148</v>
      </c>
      <c r="R32" s="4"/>
      <c r="S32" s="4"/>
      <c r="T32" s="4"/>
      <c r="U32" s="4"/>
      <c r="V32" s="4"/>
      <c r="W32" s="4"/>
      <c r="X32" s="4"/>
      <c r="Y32" s="5" t="s">
        <v>37</v>
      </c>
      <c r="Z32" s="4"/>
    </row>
    <row r="33" spans="2:26" x14ac:dyDescent="0.25">
      <c r="B33" s="3" t="str">
        <f>Populations!$C$10</f>
        <v>Males 20-24</v>
      </c>
      <c r="C33" s="3" t="s">
        <v>39</v>
      </c>
      <c r="D33" s="4">
        <v>318269.93825936061</v>
      </c>
      <c r="E33" s="4">
        <v>331344</v>
      </c>
      <c r="F33" s="4">
        <v>344955.125</v>
      </c>
      <c r="G33" s="4">
        <v>358187.5</v>
      </c>
      <c r="H33" s="4">
        <v>373659.75</v>
      </c>
      <c r="I33" s="4">
        <v>390816</v>
      </c>
      <c r="J33" s="4">
        <v>407661.62499999988</v>
      </c>
      <c r="K33" s="4">
        <v>426978.75</v>
      </c>
      <c r="L33" s="4">
        <v>438903.5</v>
      </c>
      <c r="M33" s="4">
        <v>450783.25</v>
      </c>
      <c r="N33" s="4">
        <v>462618</v>
      </c>
      <c r="O33" s="4">
        <v>473707</v>
      </c>
      <c r="P33" s="4">
        <v>484054</v>
      </c>
      <c r="Q33" s="4">
        <v>494361</v>
      </c>
      <c r="R33" s="4"/>
      <c r="S33" s="4"/>
      <c r="T33" s="4"/>
      <c r="U33" s="4"/>
      <c r="V33" s="4"/>
      <c r="W33" s="4"/>
      <c r="X33" s="4"/>
      <c r="Y33" s="5" t="s">
        <v>37</v>
      </c>
      <c r="Z33" s="4"/>
    </row>
    <row r="35" spans="2:26" x14ac:dyDescent="0.25">
      <c r="B35" s="3" t="str">
        <f>Populations!$C$11</f>
        <v>Females 20-24</v>
      </c>
      <c r="C35" s="3" t="s">
        <v>36</v>
      </c>
      <c r="D35" s="4">
        <v>643500</v>
      </c>
      <c r="E35" s="4">
        <v>655875</v>
      </c>
      <c r="F35" s="4">
        <v>668250</v>
      </c>
      <c r="G35" s="4">
        <v>679387.5</v>
      </c>
      <c r="H35" s="4">
        <v>694237.5</v>
      </c>
      <c r="I35" s="4">
        <v>712800</v>
      </c>
      <c r="J35" s="4">
        <v>728887.5</v>
      </c>
      <c r="K35" s="4">
        <v>748687.5</v>
      </c>
      <c r="L35" s="4">
        <v>770962.5</v>
      </c>
      <c r="M35" s="4">
        <v>793237.5</v>
      </c>
      <c r="N35" s="4">
        <v>816750</v>
      </c>
      <c r="O35" s="4">
        <v>836550</v>
      </c>
      <c r="P35" s="4">
        <v>856350</v>
      </c>
      <c r="Q35" s="4">
        <v>877387.5</v>
      </c>
      <c r="R35" s="4"/>
      <c r="S35" s="4"/>
      <c r="T35" s="4"/>
      <c r="U35" s="4"/>
      <c r="V35" s="4"/>
      <c r="W35" s="4"/>
      <c r="X35" s="4"/>
      <c r="Y35" s="5" t="s">
        <v>37</v>
      </c>
      <c r="Z35" s="4"/>
    </row>
    <row r="36" spans="2:26" x14ac:dyDescent="0.25">
      <c r="B36" s="3" t="str">
        <f>Populations!$C$11</f>
        <v>Females 20-24</v>
      </c>
      <c r="C36" s="3" t="s">
        <v>38</v>
      </c>
      <c r="D36" s="4">
        <v>514800</v>
      </c>
      <c r="E36" s="4">
        <v>524700</v>
      </c>
      <c r="F36" s="4">
        <v>534600</v>
      </c>
      <c r="G36" s="4">
        <v>543510</v>
      </c>
      <c r="H36" s="4">
        <v>555390</v>
      </c>
      <c r="I36" s="4">
        <v>570240</v>
      </c>
      <c r="J36" s="4">
        <v>583110</v>
      </c>
      <c r="K36" s="4">
        <v>598950</v>
      </c>
      <c r="L36" s="4">
        <v>616770</v>
      </c>
      <c r="M36" s="4">
        <v>634590</v>
      </c>
      <c r="N36" s="4">
        <v>653400</v>
      </c>
      <c r="O36" s="4">
        <v>669240</v>
      </c>
      <c r="P36" s="4">
        <v>685080</v>
      </c>
      <c r="Q36" s="4">
        <v>701910</v>
      </c>
      <c r="R36" s="4"/>
      <c r="S36" s="4"/>
      <c r="T36" s="4"/>
      <c r="U36" s="4"/>
      <c r="V36" s="4"/>
      <c r="W36" s="4"/>
      <c r="X36" s="4"/>
      <c r="Y36" s="5" t="s">
        <v>37</v>
      </c>
      <c r="Z36" s="4"/>
    </row>
    <row r="37" spans="2:26" x14ac:dyDescent="0.25">
      <c r="B37" s="3" t="str">
        <f>Populations!$C$11</f>
        <v>Females 20-24</v>
      </c>
      <c r="C37" s="3" t="s">
        <v>39</v>
      </c>
      <c r="D37" s="4">
        <v>386100</v>
      </c>
      <c r="E37" s="4">
        <v>393525</v>
      </c>
      <c r="F37" s="4">
        <v>400950</v>
      </c>
      <c r="G37" s="4">
        <v>407632.5</v>
      </c>
      <c r="H37" s="4">
        <v>416542.5</v>
      </c>
      <c r="I37" s="4">
        <v>427680</v>
      </c>
      <c r="J37" s="4">
        <v>437332.5</v>
      </c>
      <c r="K37" s="4">
        <v>449212.5</v>
      </c>
      <c r="L37" s="4">
        <v>462577.5</v>
      </c>
      <c r="M37" s="4">
        <v>475942.5</v>
      </c>
      <c r="N37" s="4">
        <v>490050</v>
      </c>
      <c r="O37" s="4">
        <v>501930</v>
      </c>
      <c r="P37" s="4">
        <v>513810</v>
      </c>
      <c r="Q37" s="4">
        <v>526432.5</v>
      </c>
      <c r="R37" s="4"/>
      <c r="S37" s="4"/>
      <c r="T37" s="4"/>
      <c r="U37" s="4"/>
      <c r="V37" s="4"/>
      <c r="W37" s="4"/>
      <c r="X37" s="4"/>
      <c r="Y37" s="5" t="s">
        <v>37</v>
      </c>
      <c r="Z37" s="4"/>
    </row>
    <row r="39" spans="2:26" x14ac:dyDescent="0.25">
      <c r="B39" s="3" t="str">
        <f>Populations!$C$12</f>
        <v>Males 25-49</v>
      </c>
      <c r="C39" s="3" t="s">
        <v>36</v>
      </c>
      <c r="D39" s="4">
        <v>1410174.966576332</v>
      </c>
      <c r="E39" s="4">
        <v>1466745</v>
      </c>
      <c r="F39" s="4">
        <v>1525584.375</v>
      </c>
      <c r="G39" s="4">
        <v>1586267.5</v>
      </c>
      <c r="H39" s="4">
        <v>1649988.125</v>
      </c>
      <c r="I39" s="4">
        <v>1716795</v>
      </c>
      <c r="J39" s="4">
        <v>1792665</v>
      </c>
      <c r="K39" s="4">
        <v>1872993.75</v>
      </c>
      <c r="L39" s="4">
        <v>1943425</v>
      </c>
      <c r="M39" s="4">
        <v>2017437.5</v>
      </c>
      <c r="N39" s="4">
        <v>2092643.75</v>
      </c>
      <c r="O39" s="4">
        <v>2180981.25</v>
      </c>
      <c r="P39" s="4">
        <v>2270512.5</v>
      </c>
      <c r="Q39" s="4">
        <v>2363535</v>
      </c>
      <c r="R39" s="4"/>
      <c r="S39" s="4"/>
      <c r="T39" s="4"/>
      <c r="U39" s="4"/>
      <c r="V39" s="4"/>
      <c r="W39" s="4"/>
      <c r="X39" s="4"/>
      <c r="Y39" s="5" t="s">
        <v>37</v>
      </c>
      <c r="Z39" s="4"/>
    </row>
    <row r="40" spans="2:26" x14ac:dyDescent="0.25">
      <c r="B40" s="3" t="str">
        <f>Populations!$C$12</f>
        <v>Males 25-49</v>
      </c>
      <c r="C40" s="3" t="s">
        <v>38</v>
      </c>
      <c r="D40" s="4">
        <v>1128139.973261066</v>
      </c>
      <c r="E40" s="4">
        <v>1173396</v>
      </c>
      <c r="F40" s="4">
        <v>1220467.5</v>
      </c>
      <c r="G40" s="4">
        <v>1269014</v>
      </c>
      <c r="H40" s="4">
        <v>1319990.5</v>
      </c>
      <c r="I40" s="4">
        <v>1373436</v>
      </c>
      <c r="J40" s="4">
        <v>1434132</v>
      </c>
      <c r="K40" s="4">
        <v>1498395</v>
      </c>
      <c r="L40" s="4">
        <v>1554740</v>
      </c>
      <c r="M40" s="4">
        <v>1613950</v>
      </c>
      <c r="N40" s="4">
        <v>1674115</v>
      </c>
      <c r="O40" s="4">
        <v>1744785</v>
      </c>
      <c r="P40" s="4">
        <v>1816410</v>
      </c>
      <c r="Q40" s="4">
        <v>1890828</v>
      </c>
      <c r="R40" s="4"/>
      <c r="S40" s="4"/>
      <c r="T40" s="4"/>
      <c r="U40" s="4"/>
      <c r="V40" s="4"/>
      <c r="W40" s="4"/>
      <c r="X40" s="4"/>
      <c r="Y40" s="5" t="s">
        <v>37</v>
      </c>
      <c r="Z40" s="4"/>
    </row>
    <row r="41" spans="2:26" x14ac:dyDescent="0.25">
      <c r="B41" s="3" t="str">
        <f>Populations!$C$12</f>
        <v>Males 25-49</v>
      </c>
      <c r="C41" s="3" t="s">
        <v>39</v>
      </c>
      <c r="D41" s="4">
        <v>846104.97994579957</v>
      </c>
      <c r="E41" s="4">
        <v>880047</v>
      </c>
      <c r="F41" s="4">
        <v>915350.625</v>
      </c>
      <c r="G41" s="4">
        <v>951760.5</v>
      </c>
      <c r="H41" s="4">
        <v>989992.875</v>
      </c>
      <c r="I41" s="4">
        <v>1030077</v>
      </c>
      <c r="J41" s="4">
        <v>1075599</v>
      </c>
      <c r="K41" s="4">
        <v>1123796.25</v>
      </c>
      <c r="L41" s="4">
        <v>1166055</v>
      </c>
      <c r="M41" s="4">
        <v>1210462.5</v>
      </c>
      <c r="N41" s="4">
        <v>1255586.25</v>
      </c>
      <c r="O41" s="4">
        <v>1308588.75</v>
      </c>
      <c r="P41" s="4">
        <v>1362307.5</v>
      </c>
      <c r="Q41" s="4">
        <v>1418121</v>
      </c>
      <c r="R41" s="4"/>
      <c r="S41" s="4"/>
      <c r="T41" s="4"/>
      <c r="U41" s="4"/>
      <c r="V41" s="4"/>
      <c r="W41" s="4"/>
      <c r="X41" s="4"/>
      <c r="Y41" s="5" t="s">
        <v>37</v>
      </c>
      <c r="Z41" s="4"/>
    </row>
    <row r="43" spans="2:26" x14ac:dyDescent="0.25">
      <c r="B43" s="3" t="str">
        <f>Populations!$C$13</f>
        <v>Females 25-49</v>
      </c>
      <c r="C43" s="3" t="s">
        <v>36</v>
      </c>
      <c r="D43" s="4">
        <v>1564200</v>
      </c>
      <c r="E43" s="4">
        <v>1602562.5</v>
      </c>
      <c r="F43" s="4">
        <v>1645875</v>
      </c>
      <c r="G43" s="4">
        <v>1686712.5</v>
      </c>
      <c r="H43" s="4">
        <v>1731262.5</v>
      </c>
      <c r="I43" s="4">
        <v>1778287.5</v>
      </c>
      <c r="J43" s="4">
        <v>1841400</v>
      </c>
      <c r="K43" s="4">
        <v>1903275</v>
      </c>
      <c r="L43" s="4">
        <v>1970100</v>
      </c>
      <c r="M43" s="4">
        <v>2041875</v>
      </c>
      <c r="N43" s="4">
        <v>2116125</v>
      </c>
      <c r="O43" s="4">
        <v>2206462.5</v>
      </c>
      <c r="P43" s="4">
        <v>2302987.5</v>
      </c>
      <c r="Q43" s="4">
        <v>2404462.5</v>
      </c>
      <c r="R43" s="4"/>
      <c r="S43" s="4"/>
      <c r="T43" s="4"/>
      <c r="U43" s="4"/>
      <c r="V43" s="4"/>
      <c r="W43" s="4"/>
      <c r="X43" s="4"/>
      <c r="Y43" s="5" t="s">
        <v>37</v>
      </c>
      <c r="Z43" s="4"/>
    </row>
    <row r="44" spans="2:26" x14ac:dyDescent="0.25">
      <c r="B44" s="3" t="str">
        <f>Populations!$C$13</f>
        <v>Females 25-49</v>
      </c>
      <c r="C44" s="3" t="s">
        <v>38</v>
      </c>
      <c r="D44" s="4">
        <v>1251360</v>
      </c>
      <c r="E44" s="4">
        <v>1282050</v>
      </c>
      <c r="F44" s="4">
        <v>1316700</v>
      </c>
      <c r="G44" s="4">
        <v>1349370</v>
      </c>
      <c r="H44" s="4">
        <v>1385010</v>
      </c>
      <c r="I44" s="4">
        <v>1422630</v>
      </c>
      <c r="J44" s="4">
        <v>1473120</v>
      </c>
      <c r="K44" s="4">
        <v>1522620</v>
      </c>
      <c r="L44" s="4">
        <v>1576080</v>
      </c>
      <c r="M44" s="4">
        <v>1633500</v>
      </c>
      <c r="N44" s="4">
        <v>1692900</v>
      </c>
      <c r="O44" s="4">
        <v>1765170</v>
      </c>
      <c r="P44" s="4">
        <v>1842390</v>
      </c>
      <c r="Q44" s="4">
        <v>1923570</v>
      </c>
      <c r="R44" s="4"/>
      <c r="S44" s="4"/>
      <c r="T44" s="4"/>
      <c r="U44" s="4"/>
      <c r="V44" s="4"/>
      <c r="W44" s="4"/>
      <c r="X44" s="4"/>
      <c r="Y44" s="5" t="s">
        <v>37</v>
      </c>
      <c r="Z44" s="4"/>
    </row>
    <row r="45" spans="2:26" x14ac:dyDescent="0.25">
      <c r="B45" s="3" t="str">
        <f>Populations!$C$13</f>
        <v>Females 25-49</v>
      </c>
      <c r="C45" s="3" t="s">
        <v>39</v>
      </c>
      <c r="D45" s="4">
        <v>938520</v>
      </c>
      <c r="E45" s="4">
        <v>961537.5</v>
      </c>
      <c r="F45" s="4">
        <v>987525</v>
      </c>
      <c r="G45" s="4">
        <v>1012027.5</v>
      </c>
      <c r="H45" s="4">
        <v>1038757.5</v>
      </c>
      <c r="I45" s="4">
        <v>1066972.5</v>
      </c>
      <c r="J45" s="4">
        <v>1104840</v>
      </c>
      <c r="K45" s="4">
        <v>1141965</v>
      </c>
      <c r="L45" s="4">
        <v>1182060</v>
      </c>
      <c r="M45" s="4">
        <v>1225125</v>
      </c>
      <c r="N45" s="4">
        <v>1269675</v>
      </c>
      <c r="O45" s="4">
        <v>1323877.5</v>
      </c>
      <c r="P45" s="4">
        <v>1381792.5</v>
      </c>
      <c r="Q45" s="4">
        <v>1442677.5</v>
      </c>
      <c r="R45" s="4"/>
      <c r="S45" s="4"/>
      <c r="T45" s="4"/>
      <c r="U45" s="4"/>
      <c r="V45" s="4"/>
      <c r="W45" s="4"/>
      <c r="X45" s="4"/>
      <c r="Y45" s="5" t="s">
        <v>37</v>
      </c>
      <c r="Z45" s="4"/>
    </row>
    <row r="47" spans="2:26" x14ac:dyDescent="0.25">
      <c r="B47" s="3" t="str">
        <f>Populations!$C$14</f>
        <v>Males 50+</v>
      </c>
      <c r="C47" s="3" t="s">
        <v>36</v>
      </c>
      <c r="D47" s="4">
        <v>526250</v>
      </c>
      <c r="E47" s="4">
        <v>537500</v>
      </c>
      <c r="F47" s="4">
        <v>546250</v>
      </c>
      <c r="G47" s="4">
        <v>555000</v>
      </c>
      <c r="H47" s="4">
        <v>562500</v>
      </c>
      <c r="I47" s="4">
        <v>571250</v>
      </c>
      <c r="J47" s="4">
        <v>583750</v>
      </c>
      <c r="K47" s="4">
        <v>588750</v>
      </c>
      <c r="L47" s="4">
        <v>602500</v>
      </c>
      <c r="M47" s="4">
        <v>612500</v>
      </c>
      <c r="N47" s="4">
        <v>627500</v>
      </c>
      <c r="O47" s="4">
        <v>641250</v>
      </c>
      <c r="P47" s="4">
        <v>656250</v>
      </c>
      <c r="Q47" s="4">
        <v>676250</v>
      </c>
      <c r="R47" s="4"/>
      <c r="S47" s="4"/>
      <c r="T47" s="4"/>
      <c r="U47" s="4"/>
      <c r="V47" s="4"/>
      <c r="W47" s="4"/>
      <c r="X47" s="4"/>
      <c r="Y47" s="5" t="s">
        <v>37</v>
      </c>
      <c r="Z47" s="4"/>
    </row>
    <row r="48" spans="2:26" x14ac:dyDescent="0.25">
      <c r="B48" s="3" t="str">
        <f>Populations!$C$14</f>
        <v>Males 50+</v>
      </c>
      <c r="C48" s="3" t="s">
        <v>38</v>
      </c>
      <c r="D48" s="4">
        <v>421000</v>
      </c>
      <c r="E48" s="4">
        <v>430000</v>
      </c>
      <c r="F48" s="4">
        <v>437000</v>
      </c>
      <c r="G48" s="4">
        <v>444000</v>
      </c>
      <c r="H48" s="4">
        <v>450000</v>
      </c>
      <c r="I48" s="4">
        <v>457000</v>
      </c>
      <c r="J48" s="4">
        <v>467000</v>
      </c>
      <c r="K48" s="4">
        <v>471000</v>
      </c>
      <c r="L48" s="4">
        <v>482000</v>
      </c>
      <c r="M48" s="4">
        <v>490000</v>
      </c>
      <c r="N48" s="4">
        <v>502000</v>
      </c>
      <c r="O48" s="4">
        <v>513000</v>
      </c>
      <c r="P48" s="4">
        <v>525000</v>
      </c>
      <c r="Q48" s="4">
        <v>541000</v>
      </c>
      <c r="R48" s="4"/>
      <c r="S48" s="4"/>
      <c r="T48" s="4"/>
      <c r="U48" s="4"/>
      <c r="V48" s="4"/>
      <c r="W48" s="4"/>
      <c r="X48" s="4"/>
      <c r="Y48" s="5" t="s">
        <v>37</v>
      </c>
      <c r="Z48" s="4"/>
    </row>
    <row r="49" spans="2:26" x14ac:dyDescent="0.25">
      <c r="B49" s="3" t="str">
        <f>Populations!$C$14</f>
        <v>Males 50+</v>
      </c>
      <c r="C49" s="3" t="s">
        <v>39</v>
      </c>
      <c r="D49" s="4">
        <v>315750</v>
      </c>
      <c r="E49" s="4">
        <v>322500</v>
      </c>
      <c r="F49" s="4">
        <v>327750</v>
      </c>
      <c r="G49" s="4">
        <v>333000</v>
      </c>
      <c r="H49" s="4">
        <v>337500</v>
      </c>
      <c r="I49" s="4">
        <v>342750</v>
      </c>
      <c r="J49" s="4">
        <v>350250</v>
      </c>
      <c r="K49" s="4">
        <v>353250</v>
      </c>
      <c r="L49" s="4">
        <v>361500</v>
      </c>
      <c r="M49" s="4">
        <v>367500</v>
      </c>
      <c r="N49" s="4">
        <v>376500</v>
      </c>
      <c r="O49" s="4">
        <v>384750</v>
      </c>
      <c r="P49" s="4">
        <v>393750</v>
      </c>
      <c r="Q49" s="4">
        <v>405750</v>
      </c>
      <c r="R49" s="4"/>
      <c r="S49" s="4"/>
      <c r="T49" s="4"/>
      <c r="U49" s="4"/>
      <c r="V49" s="4"/>
      <c r="W49" s="4"/>
      <c r="X49" s="4"/>
      <c r="Y49" s="5" t="s">
        <v>37</v>
      </c>
      <c r="Z49" s="4"/>
    </row>
    <row r="51" spans="2:26" x14ac:dyDescent="0.25">
      <c r="B51" s="3" t="str">
        <f>Populations!$C$15</f>
        <v>Females 50+</v>
      </c>
      <c r="C51" s="3" t="s">
        <v>36</v>
      </c>
      <c r="D51" s="4">
        <v>623750</v>
      </c>
      <c r="E51" s="4">
        <v>636250</v>
      </c>
      <c r="F51" s="4">
        <v>653750</v>
      </c>
      <c r="G51" s="4">
        <v>670000</v>
      </c>
      <c r="H51" s="4">
        <v>685000</v>
      </c>
      <c r="I51" s="4">
        <v>697500</v>
      </c>
      <c r="J51" s="4">
        <v>715000</v>
      </c>
      <c r="K51" s="4">
        <v>727500</v>
      </c>
      <c r="L51" s="4">
        <v>742500</v>
      </c>
      <c r="M51" s="4">
        <v>756250</v>
      </c>
      <c r="N51" s="4">
        <v>773750</v>
      </c>
      <c r="O51" s="4">
        <v>787500</v>
      </c>
      <c r="P51" s="4">
        <v>803750</v>
      </c>
      <c r="Q51" s="4">
        <v>820000</v>
      </c>
      <c r="R51" s="4"/>
      <c r="S51" s="4"/>
      <c r="T51" s="4"/>
      <c r="U51" s="4"/>
      <c r="V51" s="4"/>
      <c r="W51" s="4"/>
      <c r="X51" s="4"/>
      <c r="Y51" s="5" t="s">
        <v>37</v>
      </c>
      <c r="Z51" s="4"/>
    </row>
    <row r="52" spans="2:26" x14ac:dyDescent="0.25">
      <c r="B52" s="3" t="str">
        <f>Populations!$C$15</f>
        <v>Females 50+</v>
      </c>
      <c r="C52" s="3" t="s">
        <v>38</v>
      </c>
      <c r="D52" s="4">
        <v>499000</v>
      </c>
      <c r="E52" s="4">
        <v>509000</v>
      </c>
      <c r="F52" s="4">
        <v>523000</v>
      </c>
      <c r="G52" s="4">
        <v>536000</v>
      </c>
      <c r="H52" s="4">
        <v>548000</v>
      </c>
      <c r="I52" s="4">
        <v>558000</v>
      </c>
      <c r="J52" s="4">
        <v>572000</v>
      </c>
      <c r="K52" s="4">
        <v>582000</v>
      </c>
      <c r="L52" s="4">
        <v>594000</v>
      </c>
      <c r="M52" s="4">
        <v>605000</v>
      </c>
      <c r="N52" s="4">
        <v>619000</v>
      </c>
      <c r="O52" s="4">
        <v>630000</v>
      </c>
      <c r="P52" s="4">
        <v>643000</v>
      </c>
      <c r="Q52" s="4">
        <v>656000</v>
      </c>
      <c r="R52" s="4"/>
      <c r="S52" s="4"/>
      <c r="T52" s="4"/>
      <c r="U52" s="4"/>
      <c r="V52" s="4"/>
      <c r="W52" s="4"/>
      <c r="X52" s="4"/>
      <c r="Y52" s="5" t="s">
        <v>37</v>
      </c>
      <c r="Z52" s="4"/>
    </row>
    <row r="53" spans="2:26" x14ac:dyDescent="0.25">
      <c r="B53" s="3" t="str">
        <f>Populations!$C$15</f>
        <v>Females 50+</v>
      </c>
      <c r="C53" s="3" t="s">
        <v>39</v>
      </c>
      <c r="D53" s="4">
        <v>374250</v>
      </c>
      <c r="E53" s="4">
        <v>381750</v>
      </c>
      <c r="F53" s="4">
        <v>392250</v>
      </c>
      <c r="G53" s="4">
        <v>402000</v>
      </c>
      <c r="H53" s="4">
        <v>411000</v>
      </c>
      <c r="I53" s="4">
        <v>418500</v>
      </c>
      <c r="J53" s="4">
        <v>429000</v>
      </c>
      <c r="K53" s="4">
        <v>436500</v>
      </c>
      <c r="L53" s="4">
        <v>445500</v>
      </c>
      <c r="M53" s="4">
        <v>453750</v>
      </c>
      <c r="N53" s="4">
        <v>464250</v>
      </c>
      <c r="O53" s="4">
        <v>472500</v>
      </c>
      <c r="P53" s="4">
        <v>482250</v>
      </c>
      <c r="Q53" s="4">
        <v>492000</v>
      </c>
      <c r="R53" s="4"/>
      <c r="S53" s="4"/>
      <c r="T53" s="4"/>
      <c r="U53" s="4"/>
      <c r="V53" s="4"/>
      <c r="W53" s="4"/>
      <c r="X53" s="4"/>
      <c r="Y53" s="5" t="s">
        <v>37</v>
      </c>
      <c r="Z5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3"/>
  <sheetViews>
    <sheetView topLeftCell="P1" workbookViewId="0">
      <selection activeCell="Z9" sqref="Z9"/>
    </sheetView>
  </sheetViews>
  <sheetFormatPr defaultColWidth="8.85546875" defaultRowHeight="15" x14ac:dyDescent="0.25"/>
  <sheetData>
    <row r="1" spans="1:26" x14ac:dyDescent="0.25">
      <c r="A1" s="1" t="s">
        <v>40</v>
      </c>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5">
      <c r="B3" s="3" t="str">
        <f>Populations!$C$3</f>
        <v>FSW</v>
      </c>
      <c r="C3" s="3" t="s">
        <v>36</v>
      </c>
      <c r="D3" s="6"/>
      <c r="E3" s="6"/>
      <c r="F3" s="6"/>
      <c r="G3" s="6"/>
      <c r="H3" s="6"/>
      <c r="I3" s="6">
        <v>0.8125</v>
      </c>
      <c r="J3" s="6"/>
      <c r="K3" s="6"/>
      <c r="L3" s="6"/>
      <c r="M3" s="6"/>
      <c r="N3" s="6"/>
      <c r="O3" s="6"/>
      <c r="P3" s="6"/>
      <c r="Q3" s="6"/>
      <c r="R3" s="6"/>
      <c r="S3" s="6"/>
      <c r="T3" s="6"/>
      <c r="U3" s="6"/>
      <c r="V3" s="6"/>
      <c r="W3" s="6"/>
      <c r="X3" s="6"/>
      <c r="Y3" s="5" t="s">
        <v>37</v>
      </c>
      <c r="Z3" s="6"/>
    </row>
    <row r="4" spans="1:26" x14ac:dyDescent="0.25">
      <c r="B4" s="3" t="str">
        <f>Populations!$C$3</f>
        <v>FSW</v>
      </c>
      <c r="C4" s="3" t="s">
        <v>38</v>
      </c>
      <c r="D4" s="6"/>
      <c r="E4" s="6"/>
      <c r="F4" s="6"/>
      <c r="G4" s="6"/>
      <c r="H4" s="6"/>
      <c r="I4" s="6">
        <v>0.65</v>
      </c>
      <c r="J4" s="6"/>
      <c r="K4" s="6"/>
      <c r="L4" s="6"/>
      <c r="M4" s="6"/>
      <c r="N4" s="6"/>
      <c r="O4" s="6"/>
      <c r="P4" s="6"/>
      <c r="Q4" s="6"/>
      <c r="R4" s="6"/>
      <c r="S4" s="6">
        <v>0.56399999999999995</v>
      </c>
      <c r="T4" s="6"/>
      <c r="U4" s="6"/>
      <c r="V4" s="6"/>
      <c r="W4" s="6"/>
      <c r="X4" s="6"/>
      <c r="Y4" s="5" t="s">
        <v>37</v>
      </c>
      <c r="Z4" s="6"/>
    </row>
    <row r="5" spans="1:26" x14ac:dyDescent="0.25">
      <c r="B5" s="3" t="str">
        <f>Populations!$C$3</f>
        <v>FSW</v>
      </c>
      <c r="C5" s="3" t="s">
        <v>39</v>
      </c>
      <c r="D5" s="6"/>
      <c r="E5" s="6"/>
      <c r="F5" s="6"/>
      <c r="G5" s="6"/>
      <c r="H5" s="6"/>
      <c r="I5" s="6">
        <v>0.48749999999999999</v>
      </c>
      <c r="J5" s="6"/>
      <c r="K5" s="6"/>
      <c r="L5" s="6"/>
      <c r="M5" s="6"/>
      <c r="N5" s="6"/>
      <c r="O5" s="6"/>
      <c r="P5" s="6"/>
      <c r="Q5" s="6"/>
      <c r="R5" s="6"/>
      <c r="S5" s="6"/>
      <c r="T5" s="6"/>
      <c r="U5" s="6"/>
      <c r="V5" s="6"/>
      <c r="W5" s="6"/>
      <c r="X5" s="6"/>
      <c r="Y5" s="5" t="s">
        <v>37</v>
      </c>
      <c r="Z5" s="6"/>
    </row>
    <row r="7" spans="1:26" x14ac:dyDescent="0.25">
      <c r="B7" s="3" t="str">
        <f>Populations!$C$4</f>
        <v>Clients</v>
      </c>
      <c r="C7" s="3" t="s">
        <v>36</v>
      </c>
      <c r="D7" s="6"/>
      <c r="E7" s="6"/>
      <c r="F7" s="6"/>
      <c r="G7" s="6"/>
      <c r="H7" s="6"/>
      <c r="I7" s="6"/>
      <c r="J7" s="6"/>
      <c r="K7" s="6"/>
      <c r="L7" s="6"/>
      <c r="M7" s="6"/>
      <c r="N7" s="6"/>
      <c r="O7" s="6"/>
      <c r="P7" s="6"/>
      <c r="Q7" s="6"/>
      <c r="R7" s="6"/>
      <c r="S7" s="6"/>
      <c r="T7" s="6"/>
      <c r="U7" s="6"/>
      <c r="V7" s="6"/>
      <c r="W7" s="6"/>
      <c r="X7" s="6"/>
      <c r="Y7" s="5" t="s">
        <v>37</v>
      </c>
      <c r="Z7" s="6"/>
    </row>
    <row r="8" spans="1:26" x14ac:dyDescent="0.25">
      <c r="B8" s="3" t="str">
        <f>Populations!$C$4</f>
        <v>Clients</v>
      </c>
      <c r="C8" s="3" t="s">
        <v>38</v>
      </c>
      <c r="D8" s="6"/>
      <c r="E8" s="6"/>
      <c r="F8" s="6"/>
      <c r="G8" s="6"/>
      <c r="H8" s="6"/>
      <c r="I8" s="6"/>
      <c r="J8" s="6"/>
      <c r="K8" s="6"/>
      <c r="L8" s="6"/>
      <c r="M8" s="6"/>
      <c r="N8" s="6"/>
      <c r="O8" s="6"/>
      <c r="P8" s="6"/>
      <c r="Q8" s="6"/>
      <c r="R8" s="6"/>
      <c r="S8" s="6"/>
      <c r="T8" s="6"/>
      <c r="U8" s="6"/>
      <c r="V8" s="6"/>
      <c r="W8" s="6"/>
      <c r="X8" s="6"/>
      <c r="Y8" s="5" t="s">
        <v>37</v>
      </c>
      <c r="Z8" s="6">
        <v>0.3</v>
      </c>
    </row>
    <row r="9" spans="1:26" x14ac:dyDescent="0.25">
      <c r="B9" s="3" t="str">
        <f>Populations!$C$4</f>
        <v>Clients</v>
      </c>
      <c r="C9" s="3" t="s">
        <v>39</v>
      </c>
      <c r="D9" s="6"/>
      <c r="E9" s="6"/>
      <c r="F9" s="6"/>
      <c r="G9" s="6"/>
      <c r="H9" s="6"/>
      <c r="I9" s="6"/>
      <c r="J9" s="6"/>
      <c r="K9" s="6"/>
      <c r="L9" s="6"/>
      <c r="M9" s="6"/>
      <c r="N9" s="6"/>
      <c r="O9" s="6"/>
      <c r="P9" s="6"/>
      <c r="Q9" s="6"/>
      <c r="R9" s="6"/>
      <c r="S9" s="6"/>
      <c r="T9" s="6"/>
      <c r="U9" s="6"/>
      <c r="V9" s="6"/>
      <c r="W9" s="6"/>
      <c r="X9" s="6"/>
      <c r="Y9" s="5" t="s">
        <v>37</v>
      </c>
      <c r="Z9" s="6"/>
    </row>
    <row r="11" spans="1:26" x14ac:dyDescent="0.25">
      <c r="B11" s="3" t="str">
        <f>Populations!$C$5</f>
        <v>MSM</v>
      </c>
      <c r="C11" s="3" t="s">
        <v>36</v>
      </c>
      <c r="D11" s="6"/>
      <c r="E11" s="6"/>
      <c r="F11" s="6"/>
      <c r="G11" s="6"/>
      <c r="H11" s="6"/>
      <c r="I11" s="6">
        <v>0.41249999999999998</v>
      </c>
      <c r="J11" s="6"/>
      <c r="K11" s="6"/>
      <c r="L11" s="6"/>
      <c r="M11" s="6"/>
      <c r="N11" s="6"/>
      <c r="O11" s="6"/>
      <c r="P11" s="6"/>
      <c r="Q11" s="6"/>
      <c r="R11" s="6"/>
      <c r="S11" s="6"/>
      <c r="T11" s="6"/>
      <c r="U11" s="6"/>
      <c r="V11" s="6"/>
      <c r="W11" s="6"/>
      <c r="X11" s="6"/>
      <c r="Y11" s="5" t="s">
        <v>37</v>
      </c>
      <c r="Z11" s="6"/>
    </row>
    <row r="12" spans="1:26" x14ac:dyDescent="0.25">
      <c r="B12" s="3" t="str">
        <f>Populations!$C$5</f>
        <v>MSM</v>
      </c>
      <c r="C12" s="3" t="s">
        <v>38</v>
      </c>
      <c r="D12" s="6"/>
      <c r="E12" s="6"/>
      <c r="F12" s="6"/>
      <c r="G12" s="6"/>
      <c r="H12" s="6"/>
      <c r="I12" s="6">
        <v>0.33</v>
      </c>
      <c r="J12" s="6"/>
      <c r="K12" s="6"/>
      <c r="L12" s="6"/>
      <c r="M12" s="6"/>
      <c r="N12" s="6"/>
      <c r="O12" s="6"/>
      <c r="P12" s="6"/>
      <c r="Q12" s="6"/>
      <c r="R12" s="6"/>
      <c r="S12" s="6"/>
      <c r="T12" s="6"/>
      <c r="U12" s="6"/>
      <c r="V12" s="6"/>
      <c r="W12" s="6"/>
      <c r="X12" s="6"/>
      <c r="Y12" s="5" t="s">
        <v>37</v>
      </c>
      <c r="Z12" s="6"/>
    </row>
    <row r="13" spans="1:26" x14ac:dyDescent="0.25">
      <c r="B13" s="3" t="str">
        <f>Populations!$C$5</f>
        <v>MSM</v>
      </c>
      <c r="C13" s="3" t="s">
        <v>39</v>
      </c>
      <c r="D13" s="6"/>
      <c r="E13" s="6"/>
      <c r="F13" s="6"/>
      <c r="G13" s="6"/>
      <c r="H13" s="6"/>
      <c r="I13" s="6">
        <v>0.2475</v>
      </c>
      <c r="J13" s="6"/>
      <c r="K13" s="6"/>
      <c r="L13" s="6"/>
      <c r="M13" s="6"/>
      <c r="N13" s="6"/>
      <c r="O13" s="6"/>
      <c r="P13" s="6"/>
      <c r="Q13" s="6"/>
      <c r="R13" s="6"/>
      <c r="S13" s="6"/>
      <c r="T13" s="6"/>
      <c r="U13" s="6"/>
      <c r="V13" s="6"/>
      <c r="W13" s="6"/>
      <c r="X13" s="6"/>
      <c r="Y13" s="5" t="s">
        <v>37</v>
      </c>
      <c r="Z13" s="6"/>
    </row>
    <row r="15" spans="1:26" x14ac:dyDescent="0.25">
      <c r="B15" s="3" t="str">
        <f>Populations!$C$6</f>
        <v>Males 0-9</v>
      </c>
      <c r="C15" s="3" t="s">
        <v>36</v>
      </c>
      <c r="D15" s="6"/>
      <c r="E15" s="6">
        <v>3.5000000000000003E-2</v>
      </c>
      <c r="F15" s="6"/>
      <c r="G15" s="6"/>
      <c r="H15" s="6"/>
      <c r="I15" s="6"/>
      <c r="J15" s="6"/>
      <c r="K15" s="6">
        <v>3.125E-2</v>
      </c>
      <c r="L15" s="6"/>
      <c r="M15" s="6"/>
      <c r="N15" s="6"/>
      <c r="O15" s="6"/>
      <c r="P15" s="6"/>
      <c r="Q15" s="6"/>
      <c r="R15" s="6"/>
      <c r="S15" s="6"/>
      <c r="T15" s="6"/>
      <c r="U15" s="6"/>
      <c r="V15" s="6"/>
      <c r="W15" s="6"/>
      <c r="X15" s="6"/>
      <c r="Y15" s="5" t="s">
        <v>37</v>
      </c>
      <c r="Z15" s="6"/>
    </row>
    <row r="16" spans="1:26" x14ac:dyDescent="0.25">
      <c r="B16" s="3" t="str">
        <f>Populations!$C$6</f>
        <v>Males 0-9</v>
      </c>
      <c r="C16" s="3" t="s">
        <v>38</v>
      </c>
      <c r="D16" s="6"/>
      <c r="E16" s="6">
        <v>2.8000000000000001E-2</v>
      </c>
      <c r="F16" s="6"/>
      <c r="G16" s="6"/>
      <c r="H16" s="6"/>
      <c r="I16" s="6"/>
      <c r="J16" s="6"/>
      <c r="K16" s="6">
        <v>2.5000000000000001E-2</v>
      </c>
      <c r="L16" s="6"/>
      <c r="M16" s="6"/>
      <c r="N16" s="6"/>
      <c r="O16" s="6"/>
      <c r="P16" s="6"/>
      <c r="Q16" s="6"/>
      <c r="R16" s="6"/>
      <c r="S16" s="6"/>
      <c r="T16" s="6"/>
      <c r="U16" s="6"/>
      <c r="V16" s="6"/>
      <c r="W16" s="6"/>
      <c r="X16" s="6"/>
      <c r="Y16" s="5" t="s">
        <v>37</v>
      </c>
      <c r="Z16" s="6"/>
    </row>
    <row r="17" spans="2:26" x14ac:dyDescent="0.25">
      <c r="B17" s="3" t="str">
        <f>Populations!$C$6</f>
        <v>Males 0-9</v>
      </c>
      <c r="C17" s="3" t="s">
        <v>39</v>
      </c>
      <c r="D17" s="6"/>
      <c r="E17" s="6">
        <v>2.1000000000000001E-2</v>
      </c>
      <c r="F17" s="6"/>
      <c r="G17" s="6"/>
      <c r="H17" s="6"/>
      <c r="I17" s="6"/>
      <c r="J17" s="6"/>
      <c r="K17" s="6">
        <v>1.8749999999999999E-2</v>
      </c>
      <c r="L17" s="6"/>
      <c r="M17" s="6"/>
      <c r="N17" s="6"/>
      <c r="O17" s="6"/>
      <c r="P17" s="6"/>
      <c r="Q17" s="6"/>
      <c r="R17" s="6"/>
      <c r="S17" s="6"/>
      <c r="T17" s="6"/>
      <c r="U17" s="6"/>
      <c r="V17" s="6"/>
      <c r="W17" s="6"/>
      <c r="X17" s="6"/>
      <c r="Y17" s="5" t="s">
        <v>37</v>
      </c>
      <c r="Z17" s="6"/>
    </row>
    <row r="19" spans="2:26" x14ac:dyDescent="0.25">
      <c r="B19" s="3" t="str">
        <f>Populations!$C$7</f>
        <v>Females 0-9</v>
      </c>
      <c r="C19" s="3" t="s">
        <v>36</v>
      </c>
      <c r="D19" s="6"/>
      <c r="E19" s="6">
        <v>3.5000000000000003E-2</v>
      </c>
      <c r="F19" s="6"/>
      <c r="G19" s="6"/>
      <c r="H19" s="6"/>
      <c r="I19" s="6"/>
      <c r="J19" s="6"/>
      <c r="K19" s="6">
        <v>3.125E-2</v>
      </c>
      <c r="L19" s="6"/>
      <c r="M19" s="6"/>
      <c r="N19" s="6"/>
      <c r="O19" s="6"/>
      <c r="P19" s="6"/>
      <c r="Q19" s="6"/>
      <c r="R19" s="6"/>
      <c r="S19" s="6"/>
      <c r="T19" s="6"/>
      <c r="U19" s="6"/>
      <c r="V19" s="6"/>
      <c r="W19" s="6"/>
      <c r="X19" s="6"/>
      <c r="Y19" s="5" t="s">
        <v>37</v>
      </c>
      <c r="Z19" s="6"/>
    </row>
    <row r="20" spans="2:26" x14ac:dyDescent="0.25">
      <c r="B20" s="3" t="str">
        <f>Populations!$C$7</f>
        <v>Females 0-9</v>
      </c>
      <c r="C20" s="3" t="s">
        <v>38</v>
      </c>
      <c r="D20" s="6"/>
      <c r="E20" s="6">
        <v>2.8000000000000001E-2</v>
      </c>
      <c r="F20" s="6"/>
      <c r="G20" s="6"/>
      <c r="H20" s="6"/>
      <c r="I20" s="6"/>
      <c r="J20" s="6"/>
      <c r="K20" s="6">
        <v>2.5000000000000001E-2</v>
      </c>
      <c r="L20" s="6"/>
      <c r="M20" s="6"/>
      <c r="N20" s="6"/>
      <c r="O20" s="6"/>
      <c r="P20" s="6"/>
      <c r="Q20" s="6"/>
      <c r="R20" s="6"/>
      <c r="S20" s="6"/>
      <c r="T20" s="6"/>
      <c r="U20" s="6"/>
      <c r="V20" s="6"/>
      <c r="W20" s="6"/>
      <c r="X20" s="6"/>
      <c r="Y20" s="5" t="s">
        <v>37</v>
      </c>
      <c r="Z20" s="6"/>
    </row>
    <row r="21" spans="2:26" x14ac:dyDescent="0.25">
      <c r="B21" s="3" t="str">
        <f>Populations!$C$7</f>
        <v>Females 0-9</v>
      </c>
      <c r="C21" s="3" t="s">
        <v>39</v>
      </c>
      <c r="D21" s="6"/>
      <c r="E21" s="6">
        <v>2.1000000000000001E-2</v>
      </c>
      <c r="F21" s="6"/>
      <c r="G21" s="6"/>
      <c r="H21" s="6"/>
      <c r="I21" s="6"/>
      <c r="J21" s="6"/>
      <c r="K21" s="6">
        <v>1.8749999999999999E-2</v>
      </c>
      <c r="L21" s="6"/>
      <c r="M21" s="6"/>
      <c r="N21" s="6"/>
      <c r="O21" s="6"/>
      <c r="P21" s="6"/>
      <c r="Q21" s="6"/>
      <c r="R21" s="6"/>
      <c r="S21" s="6"/>
      <c r="T21" s="6"/>
      <c r="U21" s="6"/>
      <c r="V21" s="6"/>
      <c r="W21" s="6"/>
      <c r="X21" s="6"/>
      <c r="Y21" s="5" t="s">
        <v>37</v>
      </c>
      <c r="Z21" s="6"/>
    </row>
    <row r="23" spans="2:26" x14ac:dyDescent="0.25">
      <c r="B23" s="3" t="str">
        <f>Populations!$C$8</f>
        <v>Males 10-19</v>
      </c>
      <c r="C23" s="3" t="s">
        <v>36</v>
      </c>
      <c r="D23" s="6"/>
      <c r="E23" s="6">
        <v>2.375E-2</v>
      </c>
      <c r="F23" s="6"/>
      <c r="G23" s="6"/>
      <c r="H23" s="6"/>
      <c r="I23" s="6"/>
      <c r="J23" s="6"/>
      <c r="K23" s="6">
        <v>4.4999999999999998E-2</v>
      </c>
      <c r="L23" s="6"/>
      <c r="M23" s="6"/>
      <c r="N23" s="6"/>
      <c r="O23" s="6"/>
      <c r="P23" s="6"/>
      <c r="Q23" s="6">
        <v>5.1249999999999997E-2</v>
      </c>
      <c r="R23" s="6"/>
      <c r="S23" s="6"/>
      <c r="T23" s="6"/>
      <c r="U23" s="6"/>
      <c r="V23" s="6"/>
      <c r="W23" s="6"/>
      <c r="X23" s="6"/>
      <c r="Y23" s="5" t="s">
        <v>37</v>
      </c>
      <c r="Z23" s="6"/>
    </row>
    <row r="24" spans="2:26" x14ac:dyDescent="0.25">
      <c r="B24" s="3" t="str">
        <f>Populations!$C$8</f>
        <v>Males 10-19</v>
      </c>
      <c r="C24" s="3" t="s">
        <v>38</v>
      </c>
      <c r="D24" s="6"/>
      <c r="E24" s="6">
        <v>1.9E-2</v>
      </c>
      <c r="F24" s="6"/>
      <c r="G24" s="6"/>
      <c r="H24" s="6"/>
      <c r="I24" s="6"/>
      <c r="J24" s="6"/>
      <c r="K24" s="6">
        <v>3.5999999999999997E-2</v>
      </c>
      <c r="L24" s="6"/>
      <c r="M24" s="6"/>
      <c r="N24" s="6"/>
      <c r="O24" s="6"/>
      <c r="P24" s="6"/>
      <c r="Q24" s="6">
        <v>4.1000000000000002E-2</v>
      </c>
      <c r="R24" s="6"/>
      <c r="S24" s="6"/>
      <c r="T24" s="6"/>
      <c r="U24" s="6"/>
      <c r="V24" s="6"/>
      <c r="W24" s="6"/>
      <c r="X24" s="6"/>
      <c r="Y24" s="5" t="s">
        <v>37</v>
      </c>
      <c r="Z24" s="6"/>
    </row>
    <row r="25" spans="2:26" x14ac:dyDescent="0.25">
      <c r="B25" s="3" t="str">
        <f>Populations!$C$8</f>
        <v>Males 10-19</v>
      </c>
      <c r="C25" s="3" t="s">
        <v>39</v>
      </c>
      <c r="D25" s="6"/>
      <c r="E25" s="6">
        <v>1.4250000000000001E-2</v>
      </c>
      <c r="F25" s="6"/>
      <c r="G25" s="6"/>
      <c r="H25" s="6"/>
      <c r="I25" s="6"/>
      <c r="J25" s="6"/>
      <c r="K25" s="6">
        <v>2.7E-2</v>
      </c>
      <c r="L25" s="6"/>
      <c r="M25" s="6"/>
      <c r="N25" s="6"/>
      <c r="O25" s="6"/>
      <c r="P25" s="6"/>
      <c r="Q25" s="6">
        <v>3.075E-2</v>
      </c>
      <c r="R25" s="6"/>
      <c r="S25" s="6"/>
      <c r="T25" s="6"/>
      <c r="U25" s="6"/>
      <c r="V25" s="6"/>
      <c r="W25" s="6"/>
      <c r="X25" s="6"/>
      <c r="Y25" s="5" t="s">
        <v>37</v>
      </c>
      <c r="Z25" s="6"/>
    </row>
    <row r="27" spans="2:26" x14ac:dyDescent="0.25">
      <c r="B27" s="3" t="str">
        <f>Populations!$C$9</f>
        <v>Females 10-19</v>
      </c>
      <c r="C27" s="3" t="s">
        <v>36</v>
      </c>
      <c r="D27" s="6"/>
      <c r="E27" s="6">
        <v>8.2500000000000004E-2</v>
      </c>
      <c r="F27" s="6"/>
      <c r="G27" s="6"/>
      <c r="H27" s="6"/>
      <c r="I27" s="6"/>
      <c r="J27" s="6"/>
      <c r="K27" s="6">
        <v>7.1250000000000008E-2</v>
      </c>
      <c r="L27" s="6"/>
      <c r="M27" s="6"/>
      <c r="N27" s="6"/>
      <c r="O27" s="6"/>
      <c r="P27" s="6"/>
      <c r="Q27" s="6">
        <v>0.06</v>
      </c>
      <c r="R27" s="6"/>
      <c r="S27" s="6"/>
      <c r="T27" s="6"/>
      <c r="U27" s="6"/>
      <c r="V27" s="6"/>
      <c r="W27" s="6"/>
      <c r="X27" s="6"/>
      <c r="Y27" s="5" t="s">
        <v>37</v>
      </c>
      <c r="Z27" s="6"/>
    </row>
    <row r="28" spans="2:26" x14ac:dyDescent="0.25">
      <c r="B28" s="3" t="str">
        <f>Populations!$C$9</f>
        <v>Females 10-19</v>
      </c>
      <c r="C28" s="3" t="s">
        <v>38</v>
      </c>
      <c r="D28" s="6"/>
      <c r="E28" s="6">
        <v>6.6000000000000003E-2</v>
      </c>
      <c r="F28" s="6"/>
      <c r="G28" s="6"/>
      <c r="H28" s="6"/>
      <c r="I28" s="6"/>
      <c r="J28" s="6"/>
      <c r="K28" s="6">
        <v>5.7000000000000002E-2</v>
      </c>
      <c r="L28" s="6"/>
      <c r="M28" s="6"/>
      <c r="N28" s="6"/>
      <c r="O28" s="6"/>
      <c r="P28" s="6"/>
      <c r="Q28" s="6">
        <v>4.8000000000000001E-2</v>
      </c>
      <c r="R28" s="6"/>
      <c r="S28" s="6"/>
      <c r="T28" s="6"/>
      <c r="U28" s="6"/>
      <c r="V28" s="6"/>
      <c r="W28" s="6"/>
      <c r="X28" s="6"/>
      <c r="Y28" s="5" t="s">
        <v>37</v>
      </c>
      <c r="Z28" s="6"/>
    </row>
    <row r="29" spans="2:26" x14ac:dyDescent="0.25">
      <c r="B29" s="3" t="str">
        <f>Populations!$C$9</f>
        <v>Females 10-19</v>
      </c>
      <c r="C29" s="3" t="s">
        <v>39</v>
      </c>
      <c r="D29" s="6"/>
      <c r="E29" s="6">
        <v>4.9500000000000002E-2</v>
      </c>
      <c r="F29" s="6"/>
      <c r="G29" s="6"/>
      <c r="H29" s="6"/>
      <c r="I29" s="6"/>
      <c r="J29" s="6"/>
      <c r="K29" s="6">
        <v>4.2750000000000003E-2</v>
      </c>
      <c r="L29" s="6"/>
      <c r="M29" s="6"/>
      <c r="N29" s="6"/>
      <c r="O29" s="6"/>
      <c r="P29" s="6"/>
      <c r="Q29" s="6">
        <v>3.5999999999999997E-2</v>
      </c>
      <c r="R29" s="6"/>
      <c r="S29" s="6"/>
      <c r="T29" s="6"/>
      <c r="U29" s="6"/>
      <c r="V29" s="6"/>
      <c r="W29" s="6"/>
      <c r="X29" s="6"/>
      <c r="Y29" s="5" t="s">
        <v>37</v>
      </c>
      <c r="Z29" s="6"/>
    </row>
    <row r="31" spans="2:26" x14ac:dyDescent="0.25">
      <c r="B31" s="3" t="str">
        <f>Populations!$C$10</f>
        <v>Males 20-24</v>
      </c>
      <c r="C31" s="3" t="s">
        <v>36</v>
      </c>
      <c r="D31" s="6"/>
      <c r="E31" s="6">
        <v>5.4999999999999993E-2</v>
      </c>
      <c r="F31" s="6"/>
      <c r="G31" s="6"/>
      <c r="H31" s="6"/>
      <c r="I31" s="6"/>
      <c r="J31" s="6"/>
      <c r="K31" s="6">
        <v>6.3750000000000001E-2</v>
      </c>
      <c r="L31" s="6"/>
      <c r="M31" s="6"/>
      <c r="N31" s="6"/>
      <c r="O31" s="6"/>
      <c r="P31" s="6"/>
      <c r="Q31" s="6">
        <v>9.1249999999999998E-2</v>
      </c>
      <c r="R31" s="6"/>
      <c r="S31" s="6"/>
      <c r="T31" s="6"/>
      <c r="U31" s="6"/>
      <c r="V31" s="6"/>
      <c r="W31" s="6"/>
      <c r="X31" s="6"/>
      <c r="Y31" s="5" t="s">
        <v>37</v>
      </c>
      <c r="Z31" s="6"/>
    </row>
    <row r="32" spans="2:26" x14ac:dyDescent="0.25">
      <c r="B32" s="3" t="str">
        <f>Populations!$C$10</f>
        <v>Males 20-24</v>
      </c>
      <c r="C32" s="3" t="s">
        <v>38</v>
      </c>
      <c r="D32" s="6"/>
      <c r="E32" s="6">
        <v>4.3999999999999997E-2</v>
      </c>
      <c r="F32" s="6"/>
      <c r="G32" s="6"/>
      <c r="H32" s="6"/>
      <c r="I32" s="6"/>
      <c r="J32" s="6"/>
      <c r="K32" s="6">
        <v>5.0999999999999997E-2</v>
      </c>
      <c r="L32" s="6"/>
      <c r="M32" s="6"/>
      <c r="N32" s="6"/>
      <c r="O32" s="6"/>
      <c r="P32" s="6"/>
      <c r="Q32" s="6">
        <v>7.2999999999999995E-2</v>
      </c>
      <c r="R32" s="6"/>
      <c r="S32" s="6"/>
      <c r="T32" s="6"/>
      <c r="U32" s="6"/>
      <c r="V32" s="6"/>
      <c r="W32" s="6"/>
      <c r="X32" s="6"/>
      <c r="Y32" s="5" t="s">
        <v>37</v>
      </c>
      <c r="Z32" s="6"/>
    </row>
    <row r="33" spans="2:26" x14ac:dyDescent="0.25">
      <c r="B33" s="3" t="str">
        <f>Populations!$C$10</f>
        <v>Males 20-24</v>
      </c>
      <c r="C33" s="3" t="s">
        <v>39</v>
      </c>
      <c r="D33" s="6"/>
      <c r="E33" s="6">
        <v>3.3000000000000002E-2</v>
      </c>
      <c r="F33" s="6"/>
      <c r="G33" s="6"/>
      <c r="H33" s="6"/>
      <c r="I33" s="6"/>
      <c r="J33" s="6"/>
      <c r="K33" s="6">
        <v>3.8249999999999999E-2</v>
      </c>
      <c r="L33" s="6"/>
      <c r="M33" s="6"/>
      <c r="N33" s="6"/>
      <c r="O33" s="6"/>
      <c r="P33" s="6"/>
      <c r="Q33" s="6">
        <v>5.4749999999999993E-2</v>
      </c>
      <c r="R33" s="6"/>
      <c r="S33" s="6"/>
      <c r="T33" s="6"/>
      <c r="U33" s="6"/>
      <c r="V33" s="6"/>
      <c r="W33" s="6"/>
      <c r="X33" s="6"/>
      <c r="Y33" s="5" t="s">
        <v>37</v>
      </c>
      <c r="Z33" s="6"/>
    </row>
    <row r="35" spans="2:26" x14ac:dyDescent="0.25">
      <c r="B35" s="3" t="str">
        <f>Populations!$C$11</f>
        <v>Females 20-24</v>
      </c>
      <c r="C35" s="3" t="s">
        <v>36</v>
      </c>
      <c r="D35" s="6"/>
      <c r="E35" s="6">
        <v>0.20374999999999999</v>
      </c>
      <c r="F35" s="6"/>
      <c r="G35" s="6"/>
      <c r="H35" s="6"/>
      <c r="I35" s="6"/>
      <c r="J35" s="6"/>
      <c r="K35" s="6">
        <v>0.14749999999999999</v>
      </c>
      <c r="L35" s="6"/>
      <c r="M35" s="6"/>
      <c r="N35" s="6"/>
      <c r="O35" s="6"/>
      <c r="P35" s="6"/>
      <c r="Q35" s="6">
        <v>0.14000000000000001</v>
      </c>
      <c r="R35" s="6"/>
      <c r="S35" s="6"/>
      <c r="T35" s="6"/>
      <c r="U35" s="6"/>
      <c r="V35" s="6"/>
      <c r="W35" s="6"/>
      <c r="X35" s="6"/>
      <c r="Y35" s="5" t="s">
        <v>37</v>
      </c>
      <c r="Z35" s="6"/>
    </row>
    <row r="36" spans="2:26" x14ac:dyDescent="0.25">
      <c r="B36" s="3" t="str">
        <f>Populations!$C$11</f>
        <v>Females 20-24</v>
      </c>
      <c r="C36" s="3" t="s">
        <v>38</v>
      </c>
      <c r="D36" s="6"/>
      <c r="E36" s="6">
        <v>0.16300000000000001</v>
      </c>
      <c r="F36" s="6"/>
      <c r="G36" s="6"/>
      <c r="H36" s="6"/>
      <c r="I36" s="6"/>
      <c r="J36" s="6"/>
      <c r="K36" s="6">
        <v>0.11799999999999999</v>
      </c>
      <c r="L36" s="6"/>
      <c r="M36" s="6"/>
      <c r="N36" s="6"/>
      <c r="O36" s="6"/>
      <c r="P36" s="6"/>
      <c r="Q36" s="6">
        <v>0.112</v>
      </c>
      <c r="R36" s="6"/>
      <c r="S36" s="6"/>
      <c r="T36" s="6"/>
      <c r="U36" s="6"/>
      <c r="V36" s="6"/>
      <c r="W36" s="6"/>
      <c r="X36" s="6"/>
      <c r="Y36" s="5" t="s">
        <v>37</v>
      </c>
      <c r="Z36" s="6"/>
    </row>
    <row r="37" spans="2:26" x14ac:dyDescent="0.25">
      <c r="B37" s="3" t="str">
        <f>Populations!$C$11</f>
        <v>Females 20-24</v>
      </c>
      <c r="C37" s="3" t="s">
        <v>39</v>
      </c>
      <c r="D37" s="6"/>
      <c r="E37" s="6">
        <v>0.12225</v>
      </c>
      <c r="F37" s="6"/>
      <c r="G37" s="6"/>
      <c r="H37" s="6"/>
      <c r="I37" s="6"/>
      <c r="J37" s="6"/>
      <c r="K37" s="6">
        <v>8.8499999999999995E-2</v>
      </c>
      <c r="L37" s="6"/>
      <c r="M37" s="6"/>
      <c r="N37" s="6"/>
      <c r="O37" s="6"/>
      <c r="P37" s="6"/>
      <c r="Q37" s="6">
        <v>8.4000000000000005E-2</v>
      </c>
      <c r="R37" s="6"/>
      <c r="S37" s="6"/>
      <c r="T37" s="6"/>
      <c r="U37" s="6"/>
      <c r="V37" s="6"/>
      <c r="W37" s="6"/>
      <c r="X37" s="6"/>
      <c r="Y37" s="5" t="s">
        <v>37</v>
      </c>
      <c r="Z37" s="6"/>
    </row>
    <row r="39" spans="2:26" x14ac:dyDescent="0.25">
      <c r="B39" s="3" t="str">
        <f>Populations!$C$12</f>
        <v>Males 25-49</v>
      </c>
      <c r="C39" s="3" t="s">
        <v>36</v>
      </c>
      <c r="D39" s="6"/>
      <c r="E39" s="6">
        <v>0.22500000000000001</v>
      </c>
      <c r="F39" s="6"/>
      <c r="G39" s="6"/>
      <c r="H39" s="6"/>
      <c r="I39" s="6"/>
      <c r="J39" s="6"/>
      <c r="K39" s="6">
        <v>0.2225</v>
      </c>
      <c r="L39" s="6"/>
      <c r="M39" s="6"/>
      <c r="N39" s="6"/>
      <c r="O39" s="6"/>
      <c r="P39" s="6"/>
      <c r="Q39" s="6">
        <v>0.19500000000000001</v>
      </c>
      <c r="R39" s="6"/>
      <c r="S39" s="6"/>
      <c r="T39" s="6"/>
      <c r="U39" s="6"/>
      <c r="V39" s="6"/>
      <c r="W39" s="6"/>
      <c r="X39" s="6"/>
      <c r="Y39" s="5" t="s">
        <v>37</v>
      </c>
      <c r="Z39" s="6"/>
    </row>
    <row r="40" spans="2:26" x14ac:dyDescent="0.25">
      <c r="B40" s="3" t="str">
        <f>Populations!$C$12</f>
        <v>Males 25-49</v>
      </c>
      <c r="C40" s="3" t="s">
        <v>38</v>
      </c>
      <c r="D40" s="6"/>
      <c r="E40" s="6">
        <v>0.18</v>
      </c>
      <c r="F40" s="6"/>
      <c r="G40" s="6"/>
      <c r="H40" s="6"/>
      <c r="I40" s="6"/>
      <c r="J40" s="6"/>
      <c r="K40" s="6">
        <v>0.17799999999999999</v>
      </c>
      <c r="L40" s="6"/>
      <c r="M40" s="6"/>
      <c r="N40" s="6"/>
      <c r="O40" s="6"/>
      <c r="P40" s="6"/>
      <c r="Q40" s="6">
        <v>0.156</v>
      </c>
      <c r="R40" s="6"/>
      <c r="S40" s="6"/>
      <c r="T40" s="6"/>
      <c r="U40" s="6"/>
      <c r="V40" s="6"/>
      <c r="W40" s="6"/>
      <c r="X40" s="6"/>
      <c r="Y40" s="5" t="s">
        <v>37</v>
      </c>
      <c r="Z40" s="6"/>
    </row>
    <row r="41" spans="2:26" x14ac:dyDescent="0.25">
      <c r="B41" s="3" t="str">
        <f>Populations!$C$12</f>
        <v>Males 25-49</v>
      </c>
      <c r="C41" s="3" t="s">
        <v>39</v>
      </c>
      <c r="D41" s="6"/>
      <c r="E41" s="6">
        <v>0.13500000000000001</v>
      </c>
      <c r="F41" s="6"/>
      <c r="G41" s="6"/>
      <c r="H41" s="6"/>
      <c r="I41" s="6"/>
      <c r="J41" s="6"/>
      <c r="K41" s="6">
        <v>0.13350000000000001</v>
      </c>
      <c r="L41" s="6"/>
      <c r="M41" s="6"/>
      <c r="N41" s="6"/>
      <c r="O41" s="6"/>
      <c r="P41" s="6"/>
      <c r="Q41" s="6">
        <v>0.11700000000000001</v>
      </c>
      <c r="R41" s="6"/>
      <c r="S41" s="6"/>
      <c r="T41" s="6"/>
      <c r="U41" s="6"/>
      <c r="V41" s="6"/>
      <c r="W41" s="6"/>
      <c r="X41" s="6"/>
      <c r="Y41" s="5" t="s">
        <v>37</v>
      </c>
      <c r="Z41" s="6"/>
    </row>
    <row r="43" spans="2:26" x14ac:dyDescent="0.25">
      <c r="B43" s="3" t="str">
        <f>Populations!$C$13</f>
        <v>Females 25-49</v>
      </c>
      <c r="C43" s="3" t="s">
        <v>36</v>
      </c>
      <c r="D43" s="6"/>
      <c r="E43" s="6">
        <v>0.29125000000000001</v>
      </c>
      <c r="F43" s="6"/>
      <c r="G43" s="6"/>
      <c r="H43" s="6"/>
      <c r="I43" s="6"/>
      <c r="J43" s="6"/>
      <c r="K43" s="6">
        <v>0.26500000000000001</v>
      </c>
      <c r="L43" s="6"/>
      <c r="M43" s="6"/>
      <c r="N43" s="6"/>
      <c r="O43" s="6"/>
      <c r="P43" s="6"/>
      <c r="Q43" s="6">
        <v>0.25124999999999997</v>
      </c>
      <c r="R43" s="6"/>
      <c r="S43" s="6"/>
      <c r="T43" s="6"/>
      <c r="U43" s="6"/>
      <c r="V43" s="6"/>
      <c r="W43" s="6"/>
      <c r="X43" s="6"/>
      <c r="Y43" s="5" t="s">
        <v>37</v>
      </c>
      <c r="Z43" s="6"/>
    </row>
    <row r="44" spans="2:26" x14ac:dyDescent="0.25">
      <c r="B44" s="3" t="str">
        <f>Populations!$C$13</f>
        <v>Females 25-49</v>
      </c>
      <c r="C44" s="3" t="s">
        <v>38</v>
      </c>
      <c r="D44" s="6"/>
      <c r="E44" s="6">
        <v>0.23300000000000001</v>
      </c>
      <c r="F44" s="6"/>
      <c r="G44" s="6"/>
      <c r="H44" s="6"/>
      <c r="I44" s="6"/>
      <c r="J44" s="6"/>
      <c r="K44" s="6">
        <v>0.21199999999999999</v>
      </c>
      <c r="L44" s="6"/>
      <c r="M44" s="6"/>
      <c r="N44" s="6"/>
      <c r="O44" s="6"/>
      <c r="P44" s="6"/>
      <c r="Q44" s="6">
        <v>0.20100000000000001</v>
      </c>
      <c r="R44" s="6"/>
      <c r="S44" s="6"/>
      <c r="T44" s="6"/>
      <c r="U44" s="6"/>
      <c r="V44" s="6"/>
      <c r="W44" s="6"/>
      <c r="X44" s="6"/>
      <c r="Y44" s="5" t="s">
        <v>37</v>
      </c>
      <c r="Z44" s="6"/>
    </row>
    <row r="45" spans="2:26" x14ac:dyDescent="0.25">
      <c r="B45" s="3" t="str">
        <f>Populations!$C$13</f>
        <v>Females 25-49</v>
      </c>
      <c r="C45" s="3" t="s">
        <v>39</v>
      </c>
      <c r="D45" s="6"/>
      <c r="E45" s="6">
        <v>0.17474999999999999</v>
      </c>
      <c r="F45" s="6"/>
      <c r="G45" s="6"/>
      <c r="H45" s="6"/>
      <c r="I45" s="6"/>
      <c r="J45" s="6"/>
      <c r="K45" s="6">
        <v>0.159</v>
      </c>
      <c r="L45" s="6"/>
      <c r="M45" s="6"/>
      <c r="N45" s="6"/>
      <c r="O45" s="6"/>
      <c r="P45" s="6"/>
      <c r="Q45" s="6">
        <v>0.15075</v>
      </c>
      <c r="R45" s="6"/>
      <c r="S45" s="6"/>
      <c r="T45" s="6"/>
      <c r="U45" s="6"/>
      <c r="V45" s="6"/>
      <c r="W45" s="6"/>
      <c r="X45" s="6"/>
      <c r="Y45" s="5" t="s">
        <v>37</v>
      </c>
      <c r="Z45" s="6"/>
    </row>
    <row r="47" spans="2:26" x14ac:dyDescent="0.25">
      <c r="B47" s="3" t="str">
        <f>Populations!$C$14</f>
        <v>Males 50+</v>
      </c>
      <c r="C47" s="3" t="s">
        <v>36</v>
      </c>
      <c r="D47" s="6"/>
      <c r="E47" s="6">
        <v>0.11125</v>
      </c>
      <c r="F47" s="6"/>
      <c r="G47" s="6"/>
      <c r="H47" s="6"/>
      <c r="I47" s="6"/>
      <c r="J47" s="6"/>
      <c r="K47" s="6">
        <v>0.15875</v>
      </c>
      <c r="L47" s="6"/>
      <c r="M47" s="6"/>
      <c r="N47" s="6"/>
      <c r="O47" s="6"/>
      <c r="P47" s="6"/>
      <c r="Q47" s="6">
        <v>0.22375</v>
      </c>
      <c r="R47" s="6"/>
      <c r="S47" s="6"/>
      <c r="T47" s="6"/>
      <c r="U47" s="6"/>
      <c r="V47" s="6"/>
      <c r="W47" s="6"/>
      <c r="X47" s="6"/>
      <c r="Y47" s="5" t="s">
        <v>37</v>
      </c>
      <c r="Z47" s="6"/>
    </row>
    <row r="48" spans="2:26" x14ac:dyDescent="0.25">
      <c r="B48" s="3" t="str">
        <f>Populations!$C$14</f>
        <v>Males 50+</v>
      </c>
      <c r="C48" s="3" t="s">
        <v>38</v>
      </c>
      <c r="D48" s="6"/>
      <c r="E48" s="6">
        <v>8.8999999999999996E-2</v>
      </c>
      <c r="F48" s="6"/>
      <c r="G48" s="6"/>
      <c r="H48" s="6"/>
      <c r="I48" s="6"/>
      <c r="J48" s="6"/>
      <c r="K48" s="6">
        <v>0.127</v>
      </c>
      <c r="L48" s="6"/>
      <c r="M48" s="6"/>
      <c r="N48" s="6"/>
      <c r="O48" s="6"/>
      <c r="P48" s="6"/>
      <c r="Q48" s="6">
        <v>0.17899999999999999</v>
      </c>
      <c r="R48" s="6"/>
      <c r="S48" s="6"/>
      <c r="T48" s="6"/>
      <c r="U48" s="6"/>
      <c r="V48" s="6"/>
      <c r="W48" s="6"/>
      <c r="X48" s="6"/>
      <c r="Y48" s="5" t="s">
        <v>37</v>
      </c>
      <c r="Z48" s="6"/>
    </row>
    <row r="49" spans="2:26" x14ac:dyDescent="0.25">
      <c r="B49" s="3" t="str">
        <f>Populations!$C$14</f>
        <v>Males 50+</v>
      </c>
      <c r="C49" s="3" t="s">
        <v>39</v>
      </c>
      <c r="D49" s="6"/>
      <c r="E49" s="6">
        <v>6.6750000000000004E-2</v>
      </c>
      <c r="F49" s="6"/>
      <c r="G49" s="6"/>
      <c r="H49" s="6"/>
      <c r="I49" s="6"/>
      <c r="J49" s="6"/>
      <c r="K49" s="6">
        <v>9.5250000000000001E-2</v>
      </c>
      <c r="L49" s="6"/>
      <c r="M49" s="6"/>
      <c r="N49" s="6"/>
      <c r="O49" s="6"/>
      <c r="P49" s="6"/>
      <c r="Q49" s="6">
        <v>0.13425000000000001</v>
      </c>
      <c r="R49" s="6"/>
      <c r="S49" s="6"/>
      <c r="T49" s="6"/>
      <c r="U49" s="6"/>
      <c r="V49" s="6"/>
      <c r="W49" s="6"/>
      <c r="X49" s="6"/>
      <c r="Y49" s="5" t="s">
        <v>37</v>
      </c>
      <c r="Z49" s="6"/>
    </row>
    <row r="51" spans="2:26" x14ac:dyDescent="0.25">
      <c r="B51" s="3" t="str">
        <f>Populations!$C$15</f>
        <v>Females 50+</v>
      </c>
      <c r="C51" s="3" t="s">
        <v>36</v>
      </c>
      <c r="D51" s="6"/>
      <c r="E51" s="6">
        <v>0.144625</v>
      </c>
      <c r="F51" s="6"/>
      <c r="G51" s="6"/>
      <c r="H51" s="6"/>
      <c r="I51" s="6"/>
      <c r="J51" s="6"/>
      <c r="K51" s="6">
        <v>0.206375</v>
      </c>
      <c r="L51" s="6"/>
      <c r="M51" s="6"/>
      <c r="N51" s="6"/>
      <c r="O51" s="6"/>
      <c r="P51" s="6"/>
      <c r="Q51" s="6">
        <v>0.29087499999999999</v>
      </c>
      <c r="R51" s="6"/>
      <c r="S51" s="6"/>
      <c r="T51" s="6"/>
      <c r="U51" s="6"/>
      <c r="V51" s="6"/>
      <c r="W51" s="6"/>
      <c r="X51" s="6"/>
      <c r="Y51" s="5" t="s">
        <v>37</v>
      </c>
      <c r="Z51" s="6"/>
    </row>
    <row r="52" spans="2:26" x14ac:dyDescent="0.25">
      <c r="B52" s="3" t="str">
        <f>Populations!$C$15</f>
        <v>Females 50+</v>
      </c>
      <c r="C52" s="3" t="s">
        <v>38</v>
      </c>
      <c r="D52" s="6"/>
      <c r="E52" s="6">
        <v>0.1157</v>
      </c>
      <c r="F52" s="6"/>
      <c r="G52" s="6"/>
      <c r="H52" s="6"/>
      <c r="I52" s="6"/>
      <c r="J52" s="6"/>
      <c r="K52" s="6">
        <v>0.1651</v>
      </c>
      <c r="L52" s="6"/>
      <c r="M52" s="6"/>
      <c r="N52" s="6"/>
      <c r="O52" s="6"/>
      <c r="P52" s="6"/>
      <c r="Q52" s="6">
        <v>0.23269999999999999</v>
      </c>
      <c r="R52" s="6"/>
      <c r="S52" s="6"/>
      <c r="T52" s="6"/>
      <c r="U52" s="6"/>
      <c r="V52" s="6"/>
      <c r="W52" s="6"/>
      <c r="X52" s="6"/>
      <c r="Y52" s="5" t="s">
        <v>37</v>
      </c>
      <c r="Z52" s="6"/>
    </row>
    <row r="53" spans="2:26" x14ac:dyDescent="0.25">
      <c r="B53" s="3" t="str">
        <f>Populations!$C$15</f>
        <v>Females 50+</v>
      </c>
      <c r="C53" s="3" t="s">
        <v>39</v>
      </c>
      <c r="D53" s="6"/>
      <c r="E53" s="6">
        <v>8.6774999999999991E-2</v>
      </c>
      <c r="F53" s="6"/>
      <c r="G53" s="6"/>
      <c r="H53" s="6"/>
      <c r="I53" s="6"/>
      <c r="J53" s="6"/>
      <c r="K53" s="6">
        <v>0.123825</v>
      </c>
      <c r="L53" s="6"/>
      <c r="M53" s="6"/>
      <c r="N53" s="6"/>
      <c r="O53" s="6"/>
      <c r="P53" s="6"/>
      <c r="Q53" s="6">
        <v>0.17452500000000001</v>
      </c>
      <c r="R53" s="6"/>
      <c r="S53" s="6"/>
      <c r="T53" s="6"/>
      <c r="U53" s="6"/>
      <c r="V53" s="6"/>
      <c r="W53" s="6"/>
      <c r="X53" s="6"/>
      <c r="Y53" s="5" t="s">
        <v>37</v>
      </c>
      <c r="Z53"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69"/>
  <sheetViews>
    <sheetView topLeftCell="A11" workbookViewId="0">
      <selection sqref="A1:AZ15"/>
    </sheetView>
  </sheetViews>
  <sheetFormatPr defaultColWidth="8.85546875" defaultRowHeight="15" x14ac:dyDescent="0.25"/>
  <sheetData>
    <row r="1" spans="1:25" x14ac:dyDescent="0.25">
      <c r="A1" s="11" t="s">
        <v>137</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6"/>
      <c r="D3" s="6"/>
      <c r="E3" s="6"/>
      <c r="F3" s="6"/>
      <c r="G3" s="6"/>
      <c r="H3" s="6"/>
      <c r="I3" s="6"/>
      <c r="J3" s="6"/>
      <c r="K3" s="6"/>
      <c r="L3" s="6"/>
      <c r="M3" s="6"/>
      <c r="N3" s="6"/>
      <c r="O3" s="6"/>
      <c r="P3" s="6"/>
      <c r="Q3" s="6"/>
      <c r="R3" s="6"/>
      <c r="S3" s="6"/>
      <c r="T3" s="6"/>
      <c r="U3" s="6"/>
      <c r="V3" s="6"/>
      <c r="W3" s="6"/>
      <c r="X3" s="5" t="s">
        <v>37</v>
      </c>
      <c r="Y3" s="6">
        <v>3.2258064516129031E-2</v>
      </c>
    </row>
    <row r="4" spans="1:25" x14ac:dyDescent="0.25">
      <c r="B4" s="3" t="str">
        <f>Populations!$C$4</f>
        <v>Clients</v>
      </c>
      <c r="C4" s="6"/>
      <c r="D4" s="6"/>
      <c r="E4" s="6"/>
      <c r="F4" s="6"/>
      <c r="G4" s="6"/>
      <c r="H4" s="6"/>
      <c r="I4" s="6"/>
      <c r="J4" s="6"/>
      <c r="K4" s="6"/>
      <c r="L4" s="6"/>
      <c r="M4" s="6"/>
      <c r="N4" s="6"/>
      <c r="O4" s="6"/>
      <c r="P4" s="6"/>
      <c r="Q4" s="6"/>
      <c r="R4" s="6"/>
      <c r="S4" s="6"/>
      <c r="T4" s="6"/>
      <c r="U4" s="6"/>
      <c r="V4" s="6"/>
      <c r="W4" s="6"/>
      <c r="X4" s="5" t="s">
        <v>37</v>
      </c>
      <c r="Y4" s="6">
        <v>3.2258064516129031E-2</v>
      </c>
    </row>
    <row r="5" spans="1:25" x14ac:dyDescent="0.25">
      <c r="B5" s="3" t="str">
        <f>Populations!$C$5</f>
        <v>MSM</v>
      </c>
      <c r="C5" s="6"/>
      <c r="D5" s="6"/>
      <c r="E5" s="6"/>
      <c r="F5" s="6"/>
      <c r="G5" s="6"/>
      <c r="H5" s="6"/>
      <c r="I5" s="6"/>
      <c r="J5" s="6"/>
      <c r="K5" s="6"/>
      <c r="L5" s="6"/>
      <c r="M5" s="6"/>
      <c r="N5" s="6"/>
      <c r="O5" s="6"/>
      <c r="P5" s="6"/>
      <c r="Q5" s="6"/>
      <c r="R5" s="6"/>
      <c r="S5" s="6"/>
      <c r="T5" s="6"/>
      <c r="U5" s="6"/>
      <c r="V5" s="6"/>
      <c r="W5" s="6"/>
      <c r="X5" s="5" t="s">
        <v>37</v>
      </c>
      <c r="Y5" s="6">
        <v>3.2258064516129031E-2</v>
      </c>
    </row>
    <row r="6" spans="1:25" x14ac:dyDescent="0.25">
      <c r="B6" s="3" t="str">
        <f>Populations!$C$6</f>
        <v>Males 0-9</v>
      </c>
      <c r="C6" s="6"/>
      <c r="D6" s="6"/>
      <c r="E6" s="6"/>
      <c r="F6" s="6"/>
      <c r="G6" s="6"/>
      <c r="H6" s="6"/>
      <c r="I6" s="6"/>
      <c r="J6" s="6"/>
      <c r="K6" s="6"/>
      <c r="L6" s="6"/>
      <c r="M6" s="6"/>
      <c r="N6" s="6"/>
      <c r="O6" s="6"/>
      <c r="P6" s="6"/>
      <c r="Q6" s="6"/>
      <c r="R6" s="6"/>
      <c r="S6" s="6"/>
      <c r="T6" s="6"/>
      <c r="U6" s="6"/>
      <c r="V6" s="6"/>
      <c r="W6" s="6"/>
      <c r="X6" s="5" t="s">
        <v>37</v>
      </c>
      <c r="Y6" s="6">
        <v>3.2258064516129031E-2</v>
      </c>
    </row>
    <row r="7" spans="1:25" x14ac:dyDescent="0.25">
      <c r="B7" s="3" t="str">
        <f>Populations!$C$7</f>
        <v>Females 0-9</v>
      </c>
      <c r="C7" s="6"/>
      <c r="D7" s="6"/>
      <c r="E7" s="6"/>
      <c r="F7" s="6"/>
      <c r="G7" s="6"/>
      <c r="H7" s="6"/>
      <c r="I7" s="6"/>
      <c r="J7" s="6"/>
      <c r="K7" s="6"/>
      <c r="L7" s="6"/>
      <c r="M7" s="6"/>
      <c r="N7" s="6"/>
      <c r="O7" s="6"/>
      <c r="P7" s="6"/>
      <c r="Q7" s="6"/>
      <c r="R7" s="6"/>
      <c r="S7" s="6"/>
      <c r="T7" s="6"/>
      <c r="U7" s="6"/>
      <c r="V7" s="6"/>
      <c r="W7" s="6"/>
      <c r="X7" s="5" t="s">
        <v>37</v>
      </c>
      <c r="Y7" s="6">
        <v>3.2258064516129031E-2</v>
      </c>
    </row>
    <row r="8" spans="1:25" x14ac:dyDescent="0.25">
      <c r="B8" s="3" t="str">
        <f>Populations!$C$8</f>
        <v>Males 10-19</v>
      </c>
      <c r="C8" s="6"/>
      <c r="D8" s="6"/>
      <c r="E8" s="6"/>
      <c r="F8" s="6"/>
      <c r="G8" s="6"/>
      <c r="H8" s="6"/>
      <c r="I8" s="6"/>
      <c r="J8" s="6"/>
      <c r="K8" s="6"/>
      <c r="L8" s="6"/>
      <c r="M8" s="6"/>
      <c r="N8" s="6"/>
      <c r="O8" s="6"/>
      <c r="P8" s="6"/>
      <c r="Q8" s="6"/>
      <c r="R8" s="6"/>
      <c r="S8" s="6"/>
      <c r="T8" s="6"/>
      <c r="U8" s="6"/>
      <c r="V8" s="6"/>
      <c r="W8" s="6"/>
      <c r="X8" s="5" t="s">
        <v>37</v>
      </c>
      <c r="Y8" s="6">
        <v>3.2258064516129031E-2</v>
      </c>
    </row>
    <row r="9" spans="1:25" x14ac:dyDescent="0.25">
      <c r="B9" s="3" t="str">
        <f>Populations!$C$9</f>
        <v>Females 10-19</v>
      </c>
      <c r="C9" s="6"/>
      <c r="D9" s="6"/>
      <c r="E9" s="6"/>
      <c r="F9" s="6"/>
      <c r="G9" s="6"/>
      <c r="H9" s="6"/>
      <c r="I9" s="6"/>
      <c r="J9" s="6"/>
      <c r="K9" s="6"/>
      <c r="L9" s="6"/>
      <c r="M9" s="6"/>
      <c r="N9" s="6"/>
      <c r="O9" s="6"/>
      <c r="P9" s="6"/>
      <c r="Q9" s="6"/>
      <c r="R9" s="6"/>
      <c r="S9" s="6"/>
      <c r="T9" s="6"/>
      <c r="U9" s="6"/>
      <c r="V9" s="6"/>
      <c r="W9" s="6"/>
      <c r="X9" s="5" t="s">
        <v>37</v>
      </c>
      <c r="Y9" s="6">
        <v>3.2258064516129031E-2</v>
      </c>
    </row>
    <row r="10" spans="1:25" x14ac:dyDescent="0.25">
      <c r="B10" s="3" t="str">
        <f>Populations!$C$10</f>
        <v>Males 20-24</v>
      </c>
      <c r="C10" s="6"/>
      <c r="D10" s="6"/>
      <c r="E10" s="6"/>
      <c r="F10" s="6"/>
      <c r="G10" s="6"/>
      <c r="H10" s="6"/>
      <c r="I10" s="6"/>
      <c r="J10" s="6"/>
      <c r="K10" s="6"/>
      <c r="L10" s="6"/>
      <c r="M10" s="6"/>
      <c r="N10" s="6"/>
      <c r="O10" s="6"/>
      <c r="P10" s="6"/>
      <c r="Q10" s="6"/>
      <c r="R10" s="6"/>
      <c r="S10" s="6"/>
      <c r="T10" s="6"/>
      <c r="U10" s="6"/>
      <c r="V10" s="6"/>
      <c r="W10" s="6"/>
      <c r="X10" s="5" t="s">
        <v>37</v>
      </c>
      <c r="Y10" s="6">
        <v>3.2258064516129031E-2</v>
      </c>
    </row>
    <row r="11" spans="1:25" x14ac:dyDescent="0.25">
      <c r="B11" s="3" t="str">
        <f>Populations!$C$11</f>
        <v>Females 20-24</v>
      </c>
      <c r="C11" s="6"/>
      <c r="D11" s="6"/>
      <c r="E11" s="6"/>
      <c r="F11" s="6"/>
      <c r="G11" s="6"/>
      <c r="H11" s="6"/>
      <c r="I11" s="6"/>
      <c r="J11" s="6"/>
      <c r="K11" s="6"/>
      <c r="L11" s="6"/>
      <c r="M11" s="6"/>
      <c r="N11" s="6"/>
      <c r="O11" s="6"/>
      <c r="P11" s="6"/>
      <c r="Q11" s="6"/>
      <c r="R11" s="6"/>
      <c r="S11" s="6"/>
      <c r="T11" s="6"/>
      <c r="U11" s="6"/>
      <c r="V11" s="6"/>
      <c r="W11" s="6"/>
      <c r="X11" s="5" t="s">
        <v>37</v>
      </c>
      <c r="Y11" s="6">
        <v>3.2258064516129031E-2</v>
      </c>
    </row>
    <row r="12" spans="1:25" x14ac:dyDescent="0.25">
      <c r="B12" s="3" t="str">
        <f>Populations!$C$12</f>
        <v>Males 25-49</v>
      </c>
      <c r="C12" s="6"/>
      <c r="D12" s="6"/>
      <c r="E12" s="6"/>
      <c r="F12" s="6"/>
      <c r="G12" s="6"/>
      <c r="H12" s="6"/>
      <c r="I12" s="6"/>
      <c r="J12" s="6"/>
      <c r="K12" s="6"/>
      <c r="L12" s="6"/>
      <c r="M12" s="6"/>
      <c r="N12" s="6"/>
      <c r="O12" s="6"/>
      <c r="P12" s="6"/>
      <c r="Q12" s="6"/>
      <c r="R12" s="6"/>
      <c r="S12" s="6"/>
      <c r="T12" s="6"/>
      <c r="U12" s="6"/>
      <c r="V12" s="6"/>
      <c r="W12" s="6"/>
      <c r="X12" s="5" t="s">
        <v>37</v>
      </c>
      <c r="Y12" s="6">
        <v>3.2258064516129031E-2</v>
      </c>
    </row>
    <row r="13" spans="1:25" x14ac:dyDescent="0.25">
      <c r="B13" s="3" t="str">
        <f>Populations!$C$13</f>
        <v>Females 25-49</v>
      </c>
      <c r="C13" s="6"/>
      <c r="D13" s="6"/>
      <c r="E13" s="6"/>
      <c r="F13" s="6"/>
      <c r="G13" s="6"/>
      <c r="H13" s="6"/>
      <c r="I13" s="6"/>
      <c r="J13" s="6"/>
      <c r="K13" s="6"/>
      <c r="L13" s="6"/>
      <c r="M13" s="6"/>
      <c r="N13" s="6"/>
      <c r="O13" s="6"/>
      <c r="P13" s="6"/>
      <c r="Q13" s="6"/>
      <c r="R13" s="6"/>
      <c r="S13" s="6"/>
      <c r="T13" s="6"/>
      <c r="U13" s="6"/>
      <c r="V13" s="6"/>
      <c r="W13" s="6"/>
      <c r="X13" s="5" t="s">
        <v>37</v>
      </c>
      <c r="Y13" s="6">
        <v>3.2258064516129031E-2</v>
      </c>
    </row>
    <row r="14" spans="1:25" x14ac:dyDescent="0.25">
      <c r="B14" s="3" t="str">
        <f>Populations!$C$14</f>
        <v>Males 50+</v>
      </c>
      <c r="C14" s="6"/>
      <c r="D14" s="6"/>
      <c r="E14" s="6"/>
      <c r="F14" s="6"/>
      <c r="G14" s="6"/>
      <c r="H14" s="6"/>
      <c r="I14" s="6"/>
      <c r="J14" s="6"/>
      <c r="K14" s="6"/>
      <c r="L14" s="6"/>
      <c r="M14" s="6"/>
      <c r="N14" s="6"/>
      <c r="O14" s="6"/>
      <c r="P14" s="6"/>
      <c r="Q14" s="6"/>
      <c r="R14" s="6"/>
      <c r="S14" s="6"/>
      <c r="T14" s="6"/>
      <c r="U14" s="6"/>
      <c r="V14" s="6"/>
      <c r="W14" s="6"/>
      <c r="X14" s="5" t="s">
        <v>37</v>
      </c>
      <c r="Y14" s="6">
        <v>3.2258064516129031E-2</v>
      </c>
    </row>
    <row r="15" spans="1:25" x14ac:dyDescent="0.25">
      <c r="B15" s="3" t="str">
        <f>Populations!$C$15</f>
        <v>Females 50+</v>
      </c>
      <c r="C15" s="6"/>
      <c r="D15" s="6"/>
      <c r="E15" s="6"/>
      <c r="F15" s="6"/>
      <c r="G15" s="6"/>
      <c r="H15" s="6"/>
      <c r="I15" s="6"/>
      <c r="J15" s="6"/>
      <c r="K15" s="6"/>
      <c r="L15" s="6"/>
      <c r="M15" s="6"/>
      <c r="N15" s="6"/>
      <c r="O15" s="6"/>
      <c r="P15" s="6"/>
      <c r="Q15" s="6"/>
      <c r="R15" s="6"/>
      <c r="S15" s="6"/>
      <c r="T15" s="6"/>
      <c r="U15" s="6"/>
      <c r="V15" s="6"/>
      <c r="W15" s="6"/>
      <c r="X15" s="5" t="s">
        <v>37</v>
      </c>
      <c r="Y15" s="6">
        <v>3.2258064516129031E-2</v>
      </c>
    </row>
    <row r="19" spans="1:25" x14ac:dyDescent="0.25">
      <c r="A19" s="1" t="s">
        <v>41</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5">
      <c r="B21" s="3" t="str">
        <f>Populations!$C$3</f>
        <v>FSW</v>
      </c>
      <c r="C21" s="6"/>
      <c r="D21" s="6"/>
      <c r="E21" s="6"/>
      <c r="F21" s="6"/>
      <c r="G21" s="6"/>
      <c r="H21" s="6"/>
      <c r="I21" s="6"/>
      <c r="J21" s="6"/>
      <c r="K21" s="6"/>
      <c r="L21" s="6"/>
      <c r="M21" s="6"/>
      <c r="N21" s="6"/>
      <c r="O21" s="6"/>
      <c r="P21" s="6"/>
      <c r="Q21" s="6"/>
      <c r="R21" s="6"/>
      <c r="S21" s="6"/>
      <c r="T21" s="6"/>
      <c r="U21" s="6"/>
      <c r="V21" s="6"/>
      <c r="W21" s="6"/>
      <c r="X21" s="5" t="s">
        <v>37</v>
      </c>
      <c r="Y21" s="6">
        <v>5.4000000000000003E-3</v>
      </c>
    </row>
    <row r="22" spans="1:25" x14ac:dyDescent="0.25">
      <c r="B22" s="3" t="str">
        <f>Populations!$C$4</f>
        <v>Clients</v>
      </c>
      <c r="C22" s="6"/>
      <c r="D22" s="6"/>
      <c r="E22" s="6"/>
      <c r="F22" s="6"/>
      <c r="G22" s="6"/>
      <c r="H22" s="6"/>
      <c r="I22" s="6"/>
      <c r="J22" s="6"/>
      <c r="K22" s="6"/>
      <c r="L22" s="6"/>
      <c r="M22" s="6"/>
      <c r="N22" s="6"/>
      <c r="O22" s="6"/>
      <c r="P22" s="6"/>
      <c r="Q22" s="6"/>
      <c r="R22" s="6"/>
      <c r="S22" s="6"/>
      <c r="T22" s="6"/>
      <c r="U22" s="6"/>
      <c r="V22" s="6"/>
      <c r="W22" s="6"/>
      <c r="X22" s="5" t="s">
        <v>37</v>
      </c>
      <c r="Y22" s="6">
        <v>5.4000000000000003E-3</v>
      </c>
    </row>
    <row r="23" spans="1:25" x14ac:dyDescent="0.25">
      <c r="B23" s="3" t="str">
        <f>Populations!$C$5</f>
        <v>MSM</v>
      </c>
      <c r="C23" s="6"/>
      <c r="D23" s="6"/>
      <c r="E23" s="6"/>
      <c r="F23" s="6"/>
      <c r="G23" s="6"/>
      <c r="H23" s="6"/>
      <c r="I23" s="6"/>
      <c r="J23" s="6"/>
      <c r="K23" s="6"/>
      <c r="L23" s="6"/>
      <c r="M23" s="6"/>
      <c r="N23" s="6"/>
      <c r="O23" s="6"/>
      <c r="P23" s="6"/>
      <c r="Q23" s="6"/>
      <c r="R23" s="6"/>
      <c r="S23" s="6"/>
      <c r="T23" s="6"/>
      <c r="U23" s="6"/>
      <c r="V23" s="6"/>
      <c r="W23" s="6"/>
      <c r="X23" s="5" t="s">
        <v>37</v>
      </c>
      <c r="Y23" s="6">
        <v>5.4000000000000003E-3</v>
      </c>
    </row>
    <row r="24" spans="1:25" x14ac:dyDescent="0.25">
      <c r="B24" s="3" t="str">
        <f>Populations!$C$6</f>
        <v>Males 0-9</v>
      </c>
      <c r="C24" s="6"/>
      <c r="D24" s="6"/>
      <c r="E24" s="6"/>
      <c r="F24" s="6"/>
      <c r="G24" s="6"/>
      <c r="H24" s="6"/>
      <c r="I24" s="6"/>
      <c r="J24" s="6"/>
      <c r="K24" s="6"/>
      <c r="L24" s="6"/>
      <c r="M24" s="6"/>
      <c r="N24" s="6"/>
      <c r="O24" s="6"/>
      <c r="P24" s="6"/>
      <c r="Q24" s="6"/>
      <c r="R24" s="6"/>
      <c r="S24" s="6"/>
      <c r="T24" s="6"/>
      <c r="U24" s="6"/>
      <c r="V24" s="6"/>
      <c r="W24" s="6"/>
      <c r="X24" s="5" t="s">
        <v>37</v>
      </c>
      <c r="Y24" s="6">
        <v>5.4000000000000003E-3</v>
      </c>
    </row>
    <row r="25" spans="1:25" x14ac:dyDescent="0.25">
      <c r="B25" s="3" t="str">
        <f>Populations!$C$7</f>
        <v>Females 0-9</v>
      </c>
      <c r="C25" s="6"/>
      <c r="D25" s="6"/>
      <c r="E25" s="6"/>
      <c r="F25" s="6"/>
      <c r="G25" s="6"/>
      <c r="H25" s="6"/>
      <c r="I25" s="6"/>
      <c r="J25" s="6"/>
      <c r="K25" s="6"/>
      <c r="L25" s="6"/>
      <c r="M25" s="6"/>
      <c r="N25" s="6"/>
      <c r="O25" s="6"/>
      <c r="P25" s="6"/>
      <c r="Q25" s="6"/>
      <c r="R25" s="6"/>
      <c r="S25" s="6"/>
      <c r="T25" s="6"/>
      <c r="U25" s="6"/>
      <c r="V25" s="6"/>
      <c r="W25" s="6"/>
      <c r="X25" s="5" t="s">
        <v>37</v>
      </c>
      <c r="Y25" s="6">
        <v>5.4000000000000003E-3</v>
      </c>
    </row>
    <row r="26" spans="1:25" x14ac:dyDescent="0.25">
      <c r="B26" s="3" t="str">
        <f>Populations!$C$8</f>
        <v>Males 10-19</v>
      </c>
      <c r="C26" s="6"/>
      <c r="D26" s="6"/>
      <c r="E26" s="6"/>
      <c r="F26" s="6"/>
      <c r="G26" s="6"/>
      <c r="H26" s="6"/>
      <c r="I26" s="6"/>
      <c r="J26" s="6"/>
      <c r="K26" s="6"/>
      <c r="L26" s="6"/>
      <c r="M26" s="6"/>
      <c r="N26" s="6"/>
      <c r="O26" s="6"/>
      <c r="P26" s="6"/>
      <c r="Q26" s="6"/>
      <c r="R26" s="6"/>
      <c r="S26" s="6"/>
      <c r="T26" s="6"/>
      <c r="U26" s="6"/>
      <c r="V26" s="6"/>
      <c r="W26" s="6"/>
      <c r="X26" s="5" t="s">
        <v>37</v>
      </c>
      <c r="Y26" s="6">
        <v>5.4000000000000003E-3</v>
      </c>
    </row>
    <row r="27" spans="1:25" x14ac:dyDescent="0.25">
      <c r="B27" s="3" t="str">
        <f>Populations!$C$9</f>
        <v>Females 10-19</v>
      </c>
      <c r="C27" s="6"/>
      <c r="D27" s="6"/>
      <c r="E27" s="6"/>
      <c r="F27" s="6"/>
      <c r="G27" s="6"/>
      <c r="H27" s="6"/>
      <c r="I27" s="6"/>
      <c r="J27" s="6"/>
      <c r="K27" s="6"/>
      <c r="L27" s="6"/>
      <c r="M27" s="6"/>
      <c r="N27" s="6"/>
      <c r="O27" s="6"/>
      <c r="P27" s="6"/>
      <c r="Q27" s="6"/>
      <c r="R27" s="6"/>
      <c r="S27" s="6"/>
      <c r="T27" s="6"/>
      <c r="U27" s="6"/>
      <c r="V27" s="6"/>
      <c r="W27" s="6"/>
      <c r="X27" s="5" t="s">
        <v>37</v>
      </c>
      <c r="Y27" s="6">
        <v>5.4000000000000003E-3</v>
      </c>
    </row>
    <row r="28" spans="1:25" x14ac:dyDescent="0.25">
      <c r="B28" s="3" t="str">
        <f>Populations!$C$10</f>
        <v>Males 20-24</v>
      </c>
      <c r="C28" s="6"/>
      <c r="D28" s="6"/>
      <c r="E28" s="6"/>
      <c r="F28" s="6"/>
      <c r="G28" s="6"/>
      <c r="H28" s="6"/>
      <c r="I28" s="6"/>
      <c r="J28" s="6"/>
      <c r="K28" s="6"/>
      <c r="L28" s="6"/>
      <c r="M28" s="6"/>
      <c r="N28" s="6"/>
      <c r="O28" s="6"/>
      <c r="P28" s="6"/>
      <c r="Q28" s="6"/>
      <c r="R28" s="6"/>
      <c r="S28" s="6"/>
      <c r="T28" s="6"/>
      <c r="U28" s="6"/>
      <c r="V28" s="6"/>
      <c r="W28" s="6"/>
      <c r="X28" s="5" t="s">
        <v>37</v>
      </c>
      <c r="Y28" s="6">
        <v>5.4000000000000003E-3</v>
      </c>
    </row>
    <row r="29" spans="1:25" x14ac:dyDescent="0.25">
      <c r="B29" s="3" t="str">
        <f>Populations!$C$11</f>
        <v>Females 20-24</v>
      </c>
      <c r="C29" s="6"/>
      <c r="D29" s="6"/>
      <c r="E29" s="6"/>
      <c r="F29" s="6"/>
      <c r="G29" s="6"/>
      <c r="H29" s="6"/>
      <c r="I29" s="6"/>
      <c r="J29" s="6"/>
      <c r="K29" s="6"/>
      <c r="L29" s="6"/>
      <c r="M29" s="6"/>
      <c r="N29" s="6"/>
      <c r="O29" s="6"/>
      <c r="P29" s="6"/>
      <c r="Q29" s="6"/>
      <c r="R29" s="6"/>
      <c r="S29" s="6"/>
      <c r="T29" s="6"/>
      <c r="U29" s="6"/>
      <c r="V29" s="6"/>
      <c r="W29" s="6"/>
      <c r="X29" s="5" t="s">
        <v>37</v>
      </c>
      <c r="Y29" s="6">
        <v>5.4000000000000003E-3</v>
      </c>
    </row>
    <row r="30" spans="1:25" x14ac:dyDescent="0.25">
      <c r="B30" s="3" t="str">
        <f>Populations!$C$12</f>
        <v>Males 25-49</v>
      </c>
      <c r="C30" s="6"/>
      <c r="D30" s="6"/>
      <c r="E30" s="6"/>
      <c r="F30" s="6"/>
      <c r="G30" s="6"/>
      <c r="H30" s="6"/>
      <c r="I30" s="6"/>
      <c r="J30" s="6"/>
      <c r="K30" s="6"/>
      <c r="L30" s="6"/>
      <c r="M30" s="6"/>
      <c r="N30" s="6"/>
      <c r="O30" s="6"/>
      <c r="P30" s="6"/>
      <c r="Q30" s="6"/>
      <c r="R30" s="6"/>
      <c r="S30" s="6"/>
      <c r="T30" s="6"/>
      <c r="U30" s="6"/>
      <c r="V30" s="6"/>
      <c r="W30" s="6"/>
      <c r="X30" s="5" t="s">
        <v>37</v>
      </c>
      <c r="Y30" s="6">
        <v>5.4000000000000003E-3</v>
      </c>
    </row>
    <row r="31" spans="1:25" x14ac:dyDescent="0.25">
      <c r="B31" s="3" t="str">
        <f>Populations!$C$13</f>
        <v>Females 25-49</v>
      </c>
      <c r="C31" s="6"/>
      <c r="D31" s="6"/>
      <c r="E31" s="6"/>
      <c r="F31" s="6"/>
      <c r="G31" s="6"/>
      <c r="H31" s="6"/>
      <c r="I31" s="6"/>
      <c r="J31" s="6"/>
      <c r="K31" s="6"/>
      <c r="L31" s="6"/>
      <c r="M31" s="6"/>
      <c r="N31" s="6"/>
      <c r="O31" s="6"/>
      <c r="P31" s="6"/>
      <c r="Q31" s="6"/>
      <c r="R31" s="6"/>
      <c r="S31" s="6"/>
      <c r="T31" s="6"/>
      <c r="U31" s="6"/>
      <c r="V31" s="6"/>
      <c r="W31" s="6"/>
      <c r="X31" s="5" t="s">
        <v>37</v>
      </c>
      <c r="Y31" s="6">
        <v>5.4000000000000003E-3</v>
      </c>
    </row>
    <row r="32" spans="1:25" x14ac:dyDescent="0.25">
      <c r="B32" s="3" t="str">
        <f>Populations!$C$14</f>
        <v>Males 50+</v>
      </c>
      <c r="C32" s="6"/>
      <c r="D32" s="6"/>
      <c r="E32" s="6"/>
      <c r="F32" s="6"/>
      <c r="G32" s="6"/>
      <c r="H32" s="6"/>
      <c r="I32" s="6"/>
      <c r="J32" s="6"/>
      <c r="K32" s="6"/>
      <c r="L32" s="6"/>
      <c r="M32" s="6"/>
      <c r="N32" s="6"/>
      <c r="O32" s="6"/>
      <c r="P32" s="6"/>
      <c r="Q32" s="6"/>
      <c r="R32" s="6"/>
      <c r="S32" s="6"/>
      <c r="T32" s="6"/>
      <c r="U32" s="6"/>
      <c r="V32" s="6"/>
      <c r="W32" s="6"/>
      <c r="X32" s="5" t="s">
        <v>37</v>
      </c>
      <c r="Y32" s="6">
        <v>5.4000000000000003E-3</v>
      </c>
    </row>
    <row r="33" spans="1:25" x14ac:dyDescent="0.25">
      <c r="B33" s="3" t="str">
        <f>Populations!$C$15</f>
        <v>Females 50+</v>
      </c>
      <c r="C33" s="6"/>
      <c r="D33" s="6"/>
      <c r="E33" s="6"/>
      <c r="F33" s="6"/>
      <c r="G33" s="6"/>
      <c r="H33" s="6"/>
      <c r="I33" s="6"/>
      <c r="J33" s="6"/>
      <c r="K33" s="6"/>
      <c r="L33" s="6"/>
      <c r="M33" s="6"/>
      <c r="N33" s="6"/>
      <c r="O33" s="6"/>
      <c r="P33" s="6"/>
      <c r="Q33" s="6"/>
      <c r="R33" s="6"/>
      <c r="S33" s="6"/>
      <c r="T33" s="6"/>
      <c r="U33" s="6"/>
      <c r="V33" s="6"/>
      <c r="W33" s="6"/>
      <c r="X33" s="5" t="s">
        <v>37</v>
      </c>
      <c r="Y33" s="6">
        <v>5.4000000000000003E-3</v>
      </c>
    </row>
    <row r="37" spans="1:25" x14ac:dyDescent="0.25">
      <c r="A37" s="13" t="s">
        <v>133</v>
      </c>
      <c r="B37" s="13"/>
      <c r="C37" s="13"/>
      <c r="D37" s="14"/>
      <c r="E37" s="14"/>
      <c r="F37" s="14"/>
      <c r="G37" s="14"/>
      <c r="H37" s="14"/>
      <c r="I37" s="14"/>
      <c r="J37" s="14"/>
      <c r="K37" s="14"/>
      <c r="L37" s="14"/>
      <c r="M37" s="14"/>
      <c r="N37" s="14"/>
      <c r="O37" s="14"/>
      <c r="P37" s="14"/>
      <c r="Q37" s="14"/>
      <c r="R37" s="14"/>
      <c r="S37" s="14"/>
      <c r="T37" s="14"/>
      <c r="U37" s="14"/>
      <c r="V37" s="14"/>
      <c r="W37" s="14"/>
      <c r="X37" s="14"/>
      <c r="Y37" s="14"/>
    </row>
    <row r="38" spans="1:25" x14ac:dyDescent="0.25">
      <c r="A38" s="14"/>
      <c r="B38" s="14"/>
      <c r="C38" s="15">
        <v>2000</v>
      </c>
      <c r="D38" s="15">
        <v>2001</v>
      </c>
      <c r="E38" s="15">
        <v>2002</v>
      </c>
      <c r="F38" s="15">
        <v>2003</v>
      </c>
      <c r="G38" s="15">
        <v>2004</v>
      </c>
      <c r="H38" s="15">
        <v>2005</v>
      </c>
      <c r="I38" s="15">
        <v>2006</v>
      </c>
      <c r="J38" s="15">
        <v>2007</v>
      </c>
      <c r="K38" s="15">
        <v>2008</v>
      </c>
      <c r="L38" s="15">
        <v>2009</v>
      </c>
      <c r="M38" s="15">
        <v>2010</v>
      </c>
      <c r="N38" s="15">
        <v>2011</v>
      </c>
      <c r="O38" s="15">
        <v>2012</v>
      </c>
      <c r="P38" s="15">
        <v>2013</v>
      </c>
      <c r="Q38" s="15">
        <v>2014</v>
      </c>
      <c r="R38" s="15">
        <v>2015</v>
      </c>
      <c r="S38" s="15">
        <v>2016</v>
      </c>
      <c r="T38" s="15">
        <v>2017</v>
      </c>
      <c r="U38" s="15">
        <v>2018</v>
      </c>
      <c r="V38" s="15">
        <v>2019</v>
      </c>
      <c r="W38" s="15">
        <v>2020</v>
      </c>
      <c r="X38" s="14"/>
      <c r="Y38" s="15" t="s">
        <v>35</v>
      </c>
    </row>
    <row r="39" spans="1:25" x14ac:dyDescent="0.25">
      <c r="A39" s="14"/>
      <c r="B39" s="15" t="s">
        <v>8</v>
      </c>
      <c r="C39" s="16"/>
      <c r="D39" s="17"/>
      <c r="E39" s="17"/>
      <c r="F39" s="17"/>
      <c r="G39" s="17"/>
      <c r="H39" s="17"/>
      <c r="I39" s="17"/>
      <c r="J39" s="17"/>
      <c r="K39" s="17"/>
      <c r="L39" s="17"/>
      <c r="M39" s="17"/>
      <c r="N39" s="17"/>
      <c r="O39" s="17"/>
      <c r="P39" s="17"/>
      <c r="Q39" s="17"/>
      <c r="R39" s="17"/>
      <c r="S39" s="17"/>
      <c r="T39" s="17"/>
      <c r="U39" s="17"/>
      <c r="V39" s="17"/>
      <c r="W39" s="17"/>
      <c r="X39" s="18" t="s">
        <v>37</v>
      </c>
      <c r="Y39" s="16">
        <v>0</v>
      </c>
    </row>
    <row r="40" spans="1:25" x14ac:dyDescent="0.25">
      <c r="A40" s="14"/>
      <c r="B40" s="15" t="s">
        <v>10</v>
      </c>
      <c r="C40" s="19"/>
      <c r="D40" s="20"/>
      <c r="E40" s="20"/>
      <c r="F40" s="20"/>
      <c r="G40" s="20"/>
      <c r="H40" s="20"/>
      <c r="I40" s="20"/>
      <c r="J40" s="20"/>
      <c r="K40" s="20"/>
      <c r="L40" s="20"/>
      <c r="M40" s="20"/>
      <c r="N40" s="20"/>
      <c r="O40" s="20"/>
      <c r="P40" s="20"/>
      <c r="Q40" s="20"/>
      <c r="R40" s="20"/>
      <c r="S40" s="20"/>
      <c r="T40" s="20"/>
      <c r="U40" s="20"/>
      <c r="V40" s="20"/>
      <c r="W40" s="20"/>
      <c r="X40" s="18" t="s">
        <v>37</v>
      </c>
      <c r="Y40" s="19">
        <v>0</v>
      </c>
    </row>
    <row r="41" spans="1:25" x14ac:dyDescent="0.25">
      <c r="A41" s="14"/>
      <c r="B41" s="15" t="s">
        <v>12</v>
      </c>
      <c r="C41" s="19"/>
      <c r="D41" s="20"/>
      <c r="E41" s="20"/>
      <c r="F41" s="20"/>
      <c r="G41" s="20"/>
      <c r="H41" s="20"/>
      <c r="I41" s="20"/>
      <c r="J41" s="20"/>
      <c r="K41" s="20"/>
      <c r="L41" s="20"/>
      <c r="M41" s="20"/>
      <c r="N41" s="20"/>
      <c r="O41" s="20"/>
      <c r="P41" s="20"/>
      <c r="Q41" s="20"/>
      <c r="R41" s="20"/>
      <c r="S41" s="20"/>
      <c r="T41" s="20"/>
      <c r="U41" s="20"/>
      <c r="V41" s="20"/>
      <c r="W41" s="20"/>
      <c r="X41" s="18" t="s">
        <v>37</v>
      </c>
      <c r="Y41" s="19">
        <v>0</v>
      </c>
    </row>
    <row r="42" spans="1:25" x14ac:dyDescent="0.25">
      <c r="A42" s="14"/>
      <c r="B42" s="15" t="s">
        <v>14</v>
      </c>
      <c r="C42" s="19"/>
      <c r="D42" s="20"/>
      <c r="E42" s="20"/>
      <c r="F42" s="20"/>
      <c r="G42" s="20"/>
      <c r="H42" s="20"/>
      <c r="I42" s="20"/>
      <c r="J42" s="20"/>
      <c r="K42" s="20"/>
      <c r="L42" s="20"/>
      <c r="M42" s="20"/>
      <c r="N42" s="20"/>
      <c r="O42" s="20"/>
      <c r="P42" s="20"/>
      <c r="Q42" s="20"/>
      <c r="R42" s="20"/>
      <c r="S42" s="20"/>
      <c r="T42" s="20"/>
      <c r="U42" s="20"/>
      <c r="V42" s="20"/>
      <c r="W42" s="20"/>
      <c r="X42" s="18" t="s">
        <v>37</v>
      </c>
      <c r="Y42" s="19">
        <v>0</v>
      </c>
    </row>
    <row r="43" spans="1:25" x14ac:dyDescent="0.25">
      <c r="A43" s="14"/>
      <c r="B43" s="15" t="s">
        <v>16</v>
      </c>
      <c r="C43" s="19"/>
      <c r="D43" s="20"/>
      <c r="E43" s="20"/>
      <c r="F43" s="20"/>
      <c r="G43" s="20"/>
      <c r="H43" s="20"/>
      <c r="I43" s="20"/>
      <c r="J43" s="20"/>
      <c r="K43" s="20"/>
      <c r="L43" s="20"/>
      <c r="M43" s="20"/>
      <c r="N43" s="20"/>
      <c r="O43" s="20"/>
      <c r="P43" s="20"/>
      <c r="Q43" s="20"/>
      <c r="R43" s="20"/>
      <c r="S43" s="20"/>
      <c r="T43" s="20"/>
      <c r="U43" s="20"/>
      <c r="V43" s="20"/>
      <c r="W43" s="20"/>
      <c r="X43" s="18" t="s">
        <v>37</v>
      </c>
      <c r="Y43" s="19">
        <v>0</v>
      </c>
    </row>
    <row r="44" spans="1:25" x14ac:dyDescent="0.25">
      <c r="A44" s="14"/>
      <c r="B44" s="15" t="s">
        <v>18</v>
      </c>
      <c r="C44" s="19"/>
      <c r="D44" s="20"/>
      <c r="E44" s="20"/>
      <c r="F44" s="20"/>
      <c r="G44" s="20"/>
      <c r="H44" s="20"/>
      <c r="I44" s="20"/>
      <c r="J44" s="20"/>
      <c r="K44" s="20"/>
      <c r="L44" s="20"/>
      <c r="M44" s="20"/>
      <c r="N44" s="20"/>
      <c r="O44" s="20"/>
      <c r="P44" s="20"/>
      <c r="Q44" s="20"/>
      <c r="R44" s="20"/>
      <c r="S44" s="20"/>
      <c r="T44" s="20"/>
      <c r="U44" s="20"/>
      <c r="V44" s="20"/>
      <c r="W44" s="20"/>
      <c r="X44" s="18" t="s">
        <v>37</v>
      </c>
      <c r="Y44" s="19">
        <v>0</v>
      </c>
    </row>
    <row r="45" spans="1:25" x14ac:dyDescent="0.25">
      <c r="A45" s="14"/>
      <c r="B45" s="15" t="s">
        <v>20</v>
      </c>
      <c r="C45" s="19"/>
      <c r="D45" s="20"/>
      <c r="E45" s="20"/>
      <c r="F45" s="20"/>
      <c r="G45" s="20"/>
      <c r="H45" s="20"/>
      <c r="I45" s="20"/>
      <c r="J45" s="20"/>
      <c r="K45" s="20"/>
      <c r="L45" s="20"/>
      <c r="M45" s="20"/>
      <c r="N45" s="20"/>
      <c r="O45" s="20"/>
      <c r="P45" s="20"/>
      <c r="Q45" s="20"/>
      <c r="R45" s="20"/>
      <c r="S45" s="20"/>
      <c r="T45" s="20"/>
      <c r="U45" s="20"/>
      <c r="V45" s="20"/>
      <c r="W45" s="20"/>
      <c r="X45" s="18" t="s">
        <v>37</v>
      </c>
      <c r="Y45" s="19">
        <v>0</v>
      </c>
    </row>
    <row r="46" spans="1:25" x14ac:dyDescent="0.25">
      <c r="A46" s="14"/>
      <c r="B46" s="15" t="s">
        <v>22</v>
      </c>
      <c r="C46" s="19"/>
      <c r="D46" s="20"/>
      <c r="E46" s="20"/>
      <c r="F46" s="20"/>
      <c r="G46" s="20"/>
      <c r="H46" s="20"/>
      <c r="I46" s="20"/>
      <c r="J46" s="20"/>
      <c r="K46" s="20"/>
      <c r="L46" s="20"/>
      <c r="M46" s="20"/>
      <c r="N46" s="20"/>
      <c r="O46" s="20"/>
      <c r="P46" s="20"/>
      <c r="Q46" s="20"/>
      <c r="R46" s="20"/>
      <c r="S46" s="20"/>
      <c r="T46" s="20"/>
      <c r="U46" s="20"/>
      <c r="V46" s="20"/>
      <c r="W46" s="20"/>
      <c r="X46" s="18" t="s">
        <v>37</v>
      </c>
      <c r="Y46" s="19">
        <v>0</v>
      </c>
    </row>
    <row r="47" spans="1:25" x14ac:dyDescent="0.25">
      <c r="A47" s="14"/>
      <c r="B47" s="15" t="s">
        <v>24</v>
      </c>
      <c r="C47" s="19"/>
      <c r="D47" s="20"/>
      <c r="E47" s="20"/>
      <c r="F47" s="20"/>
      <c r="G47" s="20"/>
      <c r="H47" s="20"/>
      <c r="I47" s="20"/>
      <c r="J47" s="20"/>
      <c r="K47" s="20"/>
      <c r="L47" s="20"/>
      <c r="M47" s="20"/>
      <c r="N47" s="20"/>
      <c r="O47" s="20"/>
      <c r="P47" s="20"/>
      <c r="Q47" s="20"/>
      <c r="R47" s="20"/>
      <c r="S47" s="20"/>
      <c r="T47" s="20"/>
      <c r="U47" s="20"/>
      <c r="V47" s="20"/>
      <c r="W47" s="20"/>
      <c r="X47" s="18" t="s">
        <v>37</v>
      </c>
      <c r="Y47" s="19">
        <v>0</v>
      </c>
    </row>
    <row r="48" spans="1:25" x14ac:dyDescent="0.25">
      <c r="A48" s="14"/>
      <c r="B48" s="15" t="s">
        <v>26</v>
      </c>
      <c r="C48" s="19"/>
      <c r="D48" s="20"/>
      <c r="E48" s="20"/>
      <c r="F48" s="20"/>
      <c r="G48" s="20"/>
      <c r="H48" s="20"/>
      <c r="I48" s="20"/>
      <c r="J48" s="20"/>
      <c r="K48" s="20"/>
      <c r="L48" s="20"/>
      <c r="M48" s="20"/>
      <c r="N48" s="20"/>
      <c r="O48" s="20"/>
      <c r="P48" s="20"/>
      <c r="Q48" s="20"/>
      <c r="R48" s="20"/>
      <c r="S48" s="20"/>
      <c r="T48" s="20"/>
      <c r="U48" s="20"/>
      <c r="V48" s="20"/>
      <c r="W48" s="20"/>
      <c r="X48" s="18" t="s">
        <v>37</v>
      </c>
      <c r="Y48" s="19">
        <v>0</v>
      </c>
    </row>
    <row r="49" spans="1:25" x14ac:dyDescent="0.25">
      <c r="A49" s="14"/>
      <c r="B49" s="15" t="s">
        <v>28</v>
      </c>
      <c r="C49" s="19"/>
      <c r="D49" s="20"/>
      <c r="E49" s="20"/>
      <c r="F49" s="20"/>
      <c r="G49" s="20"/>
      <c r="H49" s="20"/>
      <c r="I49" s="20"/>
      <c r="J49" s="20"/>
      <c r="K49" s="20"/>
      <c r="L49" s="20"/>
      <c r="M49" s="20"/>
      <c r="N49" s="20"/>
      <c r="O49" s="20"/>
      <c r="P49" s="20"/>
      <c r="Q49" s="20"/>
      <c r="R49" s="20"/>
      <c r="S49" s="20"/>
      <c r="T49" s="20"/>
      <c r="U49" s="20"/>
      <c r="V49" s="20"/>
      <c r="W49" s="20"/>
      <c r="X49" s="18" t="s">
        <v>37</v>
      </c>
      <c r="Y49" s="19">
        <v>0</v>
      </c>
    </row>
    <row r="50" spans="1:25" x14ac:dyDescent="0.25">
      <c r="A50" s="14"/>
      <c r="B50" s="15" t="s">
        <v>30</v>
      </c>
      <c r="C50" s="19"/>
      <c r="D50" s="20"/>
      <c r="E50" s="20"/>
      <c r="F50" s="20"/>
      <c r="G50" s="20"/>
      <c r="H50" s="20"/>
      <c r="I50" s="20"/>
      <c r="J50" s="20"/>
      <c r="K50" s="20"/>
      <c r="L50" s="20"/>
      <c r="M50" s="20"/>
      <c r="N50" s="20"/>
      <c r="O50" s="20"/>
      <c r="P50" s="20"/>
      <c r="Q50" s="20"/>
      <c r="R50" s="20"/>
      <c r="S50" s="20"/>
      <c r="T50" s="20"/>
      <c r="U50" s="20"/>
      <c r="V50" s="20"/>
      <c r="W50" s="20"/>
      <c r="X50" s="18" t="s">
        <v>37</v>
      </c>
      <c r="Y50" s="19">
        <v>0</v>
      </c>
    </row>
    <row r="51" spans="1:25" x14ac:dyDescent="0.25">
      <c r="A51" s="14"/>
      <c r="B51" s="15" t="s">
        <v>32</v>
      </c>
      <c r="C51" s="19"/>
      <c r="D51" s="20"/>
      <c r="E51" s="20"/>
      <c r="F51" s="20"/>
      <c r="G51" s="20"/>
      <c r="H51" s="20"/>
      <c r="I51" s="20"/>
      <c r="J51" s="20"/>
      <c r="K51" s="20"/>
      <c r="L51" s="20"/>
      <c r="M51" s="20"/>
      <c r="N51" s="20"/>
      <c r="O51" s="20"/>
      <c r="P51" s="20"/>
      <c r="Q51" s="20"/>
      <c r="R51" s="20"/>
      <c r="S51" s="20"/>
      <c r="T51" s="20"/>
      <c r="U51" s="20"/>
      <c r="V51" s="20"/>
      <c r="W51" s="20"/>
      <c r="X51" s="18" t="s">
        <v>37</v>
      </c>
      <c r="Y51" s="19">
        <v>0</v>
      </c>
    </row>
    <row r="52" spans="1:25"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row>
    <row r="53" spans="1:25"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row>
    <row r="54" spans="1:25"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row>
    <row r="55" spans="1:25" x14ac:dyDescent="0.25">
      <c r="A55" s="1" t="s">
        <v>42</v>
      </c>
    </row>
    <row r="56" spans="1:25" x14ac:dyDescent="0.25">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5">
      <c r="B57" s="3" t="str">
        <f>Populations!$C$3</f>
        <v>FSW</v>
      </c>
      <c r="C57" s="6"/>
      <c r="D57" s="6"/>
      <c r="E57" s="6"/>
      <c r="F57" s="6"/>
      <c r="G57" s="6"/>
      <c r="H57" s="6"/>
      <c r="I57" s="6"/>
      <c r="J57" s="6"/>
      <c r="K57" s="6"/>
      <c r="L57" s="6"/>
      <c r="M57" s="6"/>
      <c r="N57" s="6"/>
      <c r="O57" s="6"/>
      <c r="P57" s="6"/>
      <c r="Q57" s="6"/>
      <c r="R57" s="6"/>
      <c r="S57" s="6"/>
      <c r="T57" s="6"/>
      <c r="U57" s="6"/>
      <c r="V57" s="6"/>
      <c r="W57" s="6"/>
      <c r="X57" s="5" t="s">
        <v>37</v>
      </c>
      <c r="Y57" s="6">
        <v>3.8800000000000002E-3</v>
      </c>
    </row>
    <row r="58" spans="1:25" x14ac:dyDescent="0.25">
      <c r="B58" s="3" t="str">
        <f>Populations!$C$4</f>
        <v>Clients</v>
      </c>
      <c r="C58" s="6"/>
      <c r="D58" s="6"/>
      <c r="E58" s="6"/>
      <c r="F58" s="6"/>
      <c r="G58" s="6"/>
      <c r="H58" s="6"/>
      <c r="I58" s="6"/>
      <c r="J58" s="6"/>
      <c r="K58" s="6"/>
      <c r="L58" s="6"/>
      <c r="M58" s="6"/>
      <c r="N58" s="6"/>
      <c r="O58" s="6"/>
      <c r="P58" s="6"/>
      <c r="Q58" s="6"/>
      <c r="R58" s="6"/>
      <c r="S58" s="6"/>
      <c r="T58" s="6"/>
      <c r="U58" s="6"/>
      <c r="V58" s="6"/>
      <c r="W58" s="6"/>
      <c r="X58" s="5" t="s">
        <v>37</v>
      </c>
      <c r="Y58" s="6">
        <v>3.8800000000000002E-3</v>
      </c>
    </row>
    <row r="59" spans="1:25" x14ac:dyDescent="0.25">
      <c r="B59" s="3" t="str">
        <f>Populations!$C$5</f>
        <v>MSM</v>
      </c>
      <c r="C59" s="6"/>
      <c r="D59" s="6"/>
      <c r="E59" s="6"/>
      <c r="F59" s="6"/>
      <c r="G59" s="6"/>
      <c r="H59" s="6"/>
      <c r="I59" s="6"/>
      <c r="J59" s="6"/>
      <c r="K59" s="6"/>
      <c r="L59" s="6"/>
      <c r="M59" s="6"/>
      <c r="N59" s="6"/>
      <c r="O59" s="6"/>
      <c r="P59" s="6"/>
      <c r="Q59" s="6"/>
      <c r="R59" s="6"/>
      <c r="S59" s="6"/>
      <c r="T59" s="6"/>
      <c r="U59" s="6"/>
      <c r="V59" s="6"/>
      <c r="W59" s="6"/>
      <c r="X59" s="5" t="s">
        <v>37</v>
      </c>
      <c r="Y59" s="6">
        <v>3.8800000000000002E-3</v>
      </c>
    </row>
    <row r="60" spans="1:25" x14ac:dyDescent="0.25">
      <c r="B60" s="3" t="str">
        <f>Populations!$C$6</f>
        <v>Males 0-9</v>
      </c>
      <c r="C60" s="6"/>
      <c r="D60" s="6"/>
      <c r="E60" s="6"/>
      <c r="F60" s="6"/>
      <c r="G60" s="6"/>
      <c r="H60" s="6"/>
      <c r="I60" s="6"/>
      <c r="J60" s="6"/>
      <c r="K60" s="6"/>
      <c r="L60" s="6"/>
      <c r="M60" s="6"/>
      <c r="N60" s="6"/>
      <c r="O60" s="6"/>
      <c r="P60" s="6"/>
      <c r="Q60" s="6"/>
      <c r="R60" s="6"/>
      <c r="S60" s="6"/>
      <c r="T60" s="6"/>
      <c r="U60" s="6"/>
      <c r="V60" s="6"/>
      <c r="W60" s="6"/>
      <c r="X60" s="5" t="s">
        <v>37</v>
      </c>
      <c r="Y60" s="6">
        <v>3.8800000000000002E-3</v>
      </c>
    </row>
    <row r="61" spans="1:25" x14ac:dyDescent="0.25">
      <c r="B61" s="3" t="str">
        <f>Populations!$C$7</f>
        <v>Females 0-9</v>
      </c>
      <c r="C61" s="6"/>
      <c r="D61" s="6"/>
      <c r="E61" s="6"/>
      <c r="F61" s="6"/>
      <c r="G61" s="6"/>
      <c r="H61" s="6"/>
      <c r="I61" s="6"/>
      <c r="J61" s="6"/>
      <c r="K61" s="6"/>
      <c r="L61" s="6"/>
      <c r="M61" s="6"/>
      <c r="N61" s="6"/>
      <c r="O61" s="6"/>
      <c r="P61" s="6"/>
      <c r="Q61" s="6"/>
      <c r="R61" s="6"/>
      <c r="S61" s="6"/>
      <c r="T61" s="6"/>
      <c r="U61" s="6"/>
      <c r="V61" s="6"/>
      <c r="W61" s="6"/>
      <c r="X61" s="5" t="s">
        <v>37</v>
      </c>
      <c r="Y61" s="6">
        <v>3.8800000000000002E-3</v>
      </c>
    </row>
    <row r="62" spans="1:25" x14ac:dyDescent="0.25">
      <c r="B62" s="3" t="str">
        <f>Populations!$C$8</f>
        <v>Males 10-19</v>
      </c>
      <c r="C62" s="6"/>
      <c r="D62" s="6"/>
      <c r="E62" s="6"/>
      <c r="F62" s="6"/>
      <c r="G62" s="6"/>
      <c r="H62" s="6"/>
      <c r="I62" s="6"/>
      <c r="J62" s="6"/>
      <c r="K62" s="6"/>
      <c r="L62" s="6"/>
      <c r="M62" s="6"/>
      <c r="N62" s="6"/>
      <c r="O62" s="6"/>
      <c r="P62" s="6"/>
      <c r="Q62" s="6"/>
      <c r="R62" s="6"/>
      <c r="S62" s="6"/>
      <c r="T62" s="6"/>
      <c r="U62" s="6"/>
      <c r="V62" s="6"/>
      <c r="W62" s="6"/>
      <c r="X62" s="5" t="s">
        <v>37</v>
      </c>
      <c r="Y62" s="6">
        <v>3.8800000000000002E-3</v>
      </c>
    </row>
    <row r="63" spans="1:25" x14ac:dyDescent="0.25">
      <c r="B63" s="3" t="str">
        <f>Populations!$C$9</f>
        <v>Females 10-19</v>
      </c>
      <c r="C63" s="6"/>
      <c r="D63" s="6"/>
      <c r="E63" s="6"/>
      <c r="F63" s="6"/>
      <c r="G63" s="6"/>
      <c r="H63" s="6"/>
      <c r="I63" s="6"/>
      <c r="J63" s="6"/>
      <c r="K63" s="6"/>
      <c r="L63" s="6"/>
      <c r="M63" s="6"/>
      <c r="N63" s="6"/>
      <c r="O63" s="6"/>
      <c r="P63" s="6"/>
      <c r="Q63" s="6"/>
      <c r="R63" s="6"/>
      <c r="S63" s="6"/>
      <c r="T63" s="6"/>
      <c r="U63" s="6"/>
      <c r="V63" s="6"/>
      <c r="W63" s="6"/>
      <c r="X63" s="5" t="s">
        <v>37</v>
      </c>
      <c r="Y63" s="6">
        <v>3.8800000000000002E-3</v>
      </c>
    </row>
    <row r="64" spans="1:25" x14ac:dyDescent="0.25">
      <c r="B64" s="3" t="str">
        <f>Populations!$C$10</f>
        <v>Males 20-24</v>
      </c>
      <c r="C64" s="6"/>
      <c r="D64" s="6"/>
      <c r="E64" s="6"/>
      <c r="F64" s="6"/>
      <c r="G64" s="6"/>
      <c r="H64" s="6"/>
      <c r="I64" s="6"/>
      <c r="J64" s="6"/>
      <c r="K64" s="6"/>
      <c r="L64" s="6"/>
      <c r="M64" s="6"/>
      <c r="N64" s="6"/>
      <c r="O64" s="6"/>
      <c r="P64" s="6"/>
      <c r="Q64" s="6"/>
      <c r="R64" s="6"/>
      <c r="S64" s="6"/>
      <c r="T64" s="6"/>
      <c r="U64" s="6"/>
      <c r="V64" s="6"/>
      <c r="W64" s="6"/>
      <c r="X64" s="5" t="s">
        <v>37</v>
      </c>
      <c r="Y64" s="6">
        <v>3.8800000000000002E-3</v>
      </c>
    </row>
    <row r="65" spans="2:25" x14ac:dyDescent="0.25">
      <c r="B65" s="3" t="str">
        <f>Populations!$C$11</f>
        <v>Females 20-24</v>
      </c>
      <c r="C65" s="6"/>
      <c r="D65" s="6"/>
      <c r="E65" s="6"/>
      <c r="F65" s="6"/>
      <c r="G65" s="6"/>
      <c r="H65" s="6"/>
      <c r="I65" s="6"/>
      <c r="J65" s="6"/>
      <c r="K65" s="6"/>
      <c r="L65" s="6"/>
      <c r="M65" s="6"/>
      <c r="N65" s="6"/>
      <c r="O65" s="6"/>
      <c r="P65" s="6"/>
      <c r="Q65" s="6"/>
      <c r="R65" s="6"/>
      <c r="S65" s="6"/>
      <c r="T65" s="6"/>
      <c r="U65" s="6"/>
      <c r="V65" s="6"/>
      <c r="W65" s="6"/>
      <c r="X65" s="5" t="s">
        <v>37</v>
      </c>
      <c r="Y65" s="6">
        <v>3.8800000000000002E-3</v>
      </c>
    </row>
    <row r="66" spans="2:25" x14ac:dyDescent="0.25">
      <c r="B66" s="3" t="str">
        <f>Populations!$C$12</f>
        <v>Males 25-49</v>
      </c>
      <c r="C66" s="6"/>
      <c r="D66" s="6"/>
      <c r="E66" s="6"/>
      <c r="F66" s="6"/>
      <c r="G66" s="6"/>
      <c r="H66" s="6"/>
      <c r="I66" s="6"/>
      <c r="J66" s="6"/>
      <c r="K66" s="6"/>
      <c r="L66" s="6"/>
      <c r="M66" s="6"/>
      <c r="N66" s="6"/>
      <c r="O66" s="6"/>
      <c r="P66" s="6"/>
      <c r="Q66" s="6"/>
      <c r="R66" s="6"/>
      <c r="S66" s="6"/>
      <c r="T66" s="6"/>
      <c r="U66" s="6"/>
      <c r="V66" s="6"/>
      <c r="W66" s="6"/>
      <c r="X66" s="5" t="s">
        <v>37</v>
      </c>
      <c r="Y66" s="6">
        <v>3.8800000000000002E-3</v>
      </c>
    </row>
    <row r="67" spans="2:25" x14ac:dyDescent="0.25">
      <c r="B67" s="3" t="str">
        <f>Populations!$C$13</f>
        <v>Females 25-49</v>
      </c>
      <c r="C67" s="6"/>
      <c r="D67" s="6"/>
      <c r="E67" s="6"/>
      <c r="F67" s="6"/>
      <c r="G67" s="6"/>
      <c r="H67" s="6"/>
      <c r="I67" s="6"/>
      <c r="J67" s="6"/>
      <c r="K67" s="6"/>
      <c r="L67" s="6"/>
      <c r="M67" s="6"/>
      <c r="N67" s="6"/>
      <c r="O67" s="6"/>
      <c r="P67" s="6"/>
      <c r="Q67" s="6"/>
      <c r="R67" s="6"/>
      <c r="S67" s="6"/>
      <c r="T67" s="6"/>
      <c r="U67" s="6"/>
      <c r="V67" s="6"/>
      <c r="W67" s="6"/>
      <c r="X67" s="5" t="s">
        <v>37</v>
      </c>
      <c r="Y67" s="6">
        <v>3.8800000000000002E-3</v>
      </c>
    </row>
    <row r="68" spans="2:25" x14ac:dyDescent="0.25">
      <c r="B68" s="3" t="str">
        <f>Populations!$C$14</f>
        <v>Males 50+</v>
      </c>
      <c r="C68" s="6"/>
      <c r="D68" s="6"/>
      <c r="E68" s="6"/>
      <c r="F68" s="6"/>
      <c r="G68" s="6"/>
      <c r="H68" s="6"/>
      <c r="I68" s="6"/>
      <c r="J68" s="6"/>
      <c r="K68" s="6"/>
      <c r="L68" s="6"/>
      <c r="M68" s="6"/>
      <c r="N68" s="6"/>
      <c r="O68" s="6"/>
      <c r="P68" s="6"/>
      <c r="Q68" s="6"/>
      <c r="R68" s="6"/>
      <c r="S68" s="6"/>
      <c r="T68" s="6"/>
      <c r="U68" s="6"/>
      <c r="V68" s="6"/>
      <c r="W68" s="6"/>
      <c r="X68" s="5" t="s">
        <v>37</v>
      </c>
      <c r="Y68" s="6">
        <v>3.8800000000000002E-3</v>
      </c>
    </row>
    <row r="69" spans="2:25" x14ac:dyDescent="0.25">
      <c r="B69" s="3" t="str">
        <f>Populations!$C$15</f>
        <v>Females 50+</v>
      </c>
      <c r="C69" s="6"/>
      <c r="D69" s="6"/>
      <c r="E69" s="6"/>
      <c r="F69" s="6"/>
      <c r="G69" s="6"/>
      <c r="H69" s="6"/>
      <c r="I69" s="6"/>
      <c r="J69" s="6"/>
      <c r="K69" s="6"/>
      <c r="L69" s="6"/>
      <c r="M69" s="6"/>
      <c r="N69" s="6"/>
      <c r="O69" s="6"/>
      <c r="P69" s="6"/>
      <c r="Q69" s="6"/>
      <c r="R69" s="6"/>
      <c r="S69" s="6"/>
      <c r="T69" s="6"/>
      <c r="U69" s="6"/>
      <c r="V69" s="6"/>
      <c r="W69" s="6"/>
      <c r="X69" s="5" t="s">
        <v>37</v>
      </c>
      <c r="Y69" s="6">
        <v>3.8800000000000002E-3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86"/>
  <sheetViews>
    <sheetView topLeftCell="A58" workbookViewId="0">
      <selection activeCell="A49" sqref="A49:AZ63"/>
    </sheetView>
  </sheetViews>
  <sheetFormatPr defaultColWidth="8.85546875" defaultRowHeight="15" x14ac:dyDescent="0.25"/>
  <sheetData>
    <row r="1" spans="1:25" x14ac:dyDescent="0.25">
      <c r="A1" s="1" t="s">
        <v>43</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7"/>
      <c r="D3" s="7"/>
      <c r="E3" s="7"/>
      <c r="F3" s="7"/>
      <c r="G3" s="7"/>
      <c r="H3" s="7"/>
      <c r="I3" s="7"/>
      <c r="J3" s="7"/>
      <c r="K3" s="7"/>
      <c r="L3" s="7"/>
      <c r="M3" s="7"/>
      <c r="N3" s="7"/>
      <c r="O3" s="7"/>
      <c r="P3" s="7"/>
      <c r="Q3" s="7"/>
      <c r="R3" s="7">
        <v>0.28199999999999997</v>
      </c>
      <c r="S3" s="7"/>
      <c r="T3" s="7"/>
      <c r="U3" s="7"/>
      <c r="V3" s="7"/>
      <c r="W3" s="7"/>
      <c r="X3" s="5" t="s">
        <v>37</v>
      </c>
      <c r="Y3" s="7"/>
    </row>
    <row r="4" spans="1:25" x14ac:dyDescent="0.25">
      <c r="B4" s="3" t="str">
        <f>Populations!$C$4</f>
        <v>Clients</v>
      </c>
      <c r="C4" s="7"/>
      <c r="D4" s="7"/>
      <c r="E4" s="7"/>
      <c r="F4" s="7"/>
      <c r="G4" s="7"/>
      <c r="H4" s="7"/>
      <c r="I4" s="7"/>
      <c r="J4" s="7"/>
      <c r="K4" s="7"/>
      <c r="L4" s="7"/>
      <c r="M4" s="7"/>
      <c r="N4" s="7"/>
      <c r="O4" s="7"/>
      <c r="P4" s="7"/>
      <c r="Q4" s="7"/>
      <c r="R4" s="7"/>
      <c r="S4" s="7"/>
      <c r="T4" s="7"/>
      <c r="U4" s="7"/>
      <c r="V4" s="7"/>
      <c r="W4" s="7"/>
      <c r="X4" s="5" t="s">
        <v>37</v>
      </c>
      <c r="Y4" s="7">
        <v>7.4999999999999997E-2</v>
      </c>
    </row>
    <row r="5" spans="1:25" x14ac:dyDescent="0.25">
      <c r="B5" s="3" t="str">
        <f>Populations!$C$5</f>
        <v>MSM</v>
      </c>
      <c r="C5" s="7"/>
      <c r="D5" s="7"/>
      <c r="E5" s="7"/>
      <c r="F5" s="7"/>
      <c r="G5" s="7"/>
      <c r="H5" s="7"/>
      <c r="I5" s="7"/>
      <c r="J5" s="7"/>
      <c r="K5" s="7"/>
      <c r="L5" s="7"/>
      <c r="M5" s="7"/>
      <c r="N5" s="7"/>
      <c r="O5" s="7"/>
      <c r="P5" s="7"/>
      <c r="Q5" s="7"/>
      <c r="R5" s="7"/>
      <c r="S5" s="7"/>
      <c r="T5" s="7"/>
      <c r="U5" s="7"/>
      <c r="V5" s="7"/>
      <c r="W5" s="7"/>
      <c r="X5" s="5" t="s">
        <v>37</v>
      </c>
      <c r="Y5" s="7">
        <v>7.4999999999999997E-2</v>
      </c>
    </row>
    <row r="6" spans="1:25" x14ac:dyDescent="0.25">
      <c r="B6" s="3" t="str">
        <f>Populations!$C$6</f>
        <v>Males 0-9</v>
      </c>
      <c r="C6" s="7"/>
      <c r="D6" s="7"/>
      <c r="E6" s="7"/>
      <c r="F6" s="7"/>
      <c r="G6" s="7"/>
      <c r="H6" s="7"/>
      <c r="I6" s="7"/>
      <c r="J6" s="7"/>
      <c r="K6" s="7"/>
      <c r="L6" s="7"/>
      <c r="M6" s="7"/>
      <c r="N6" s="7"/>
      <c r="O6" s="7"/>
      <c r="P6" s="7"/>
      <c r="Q6" s="7"/>
      <c r="R6" s="7"/>
      <c r="S6" s="7"/>
      <c r="T6" s="7"/>
      <c r="U6" s="7"/>
      <c r="V6" s="7"/>
      <c r="W6" s="7"/>
      <c r="X6" s="5" t="s">
        <v>37</v>
      </c>
      <c r="Y6" s="7">
        <v>0.5</v>
      </c>
    </row>
    <row r="7" spans="1:25" x14ac:dyDescent="0.25">
      <c r="B7" s="3" t="str">
        <f>Populations!$C$7</f>
        <v>Females 0-9</v>
      </c>
      <c r="C7" s="7"/>
      <c r="D7" s="7"/>
      <c r="E7" s="7"/>
      <c r="F7" s="7"/>
      <c r="G7" s="7"/>
      <c r="H7" s="7"/>
      <c r="I7" s="7"/>
      <c r="J7" s="7"/>
      <c r="K7" s="7"/>
      <c r="L7" s="7"/>
      <c r="M7" s="7"/>
      <c r="N7" s="7"/>
      <c r="O7" s="7"/>
      <c r="P7" s="7"/>
      <c r="Q7" s="7"/>
      <c r="R7" s="7"/>
      <c r="S7" s="7"/>
      <c r="T7" s="7"/>
      <c r="U7" s="7"/>
      <c r="V7" s="7"/>
      <c r="W7" s="7"/>
      <c r="X7" s="5" t="s">
        <v>37</v>
      </c>
      <c r="Y7" s="7">
        <v>0.5</v>
      </c>
    </row>
    <row r="8" spans="1:25" x14ac:dyDescent="0.25">
      <c r="B8" s="3" t="str">
        <f>Populations!$C$8</f>
        <v>Males 10-19</v>
      </c>
      <c r="C8" s="7">
        <v>0.03</v>
      </c>
      <c r="D8" s="7"/>
      <c r="E8" s="7"/>
      <c r="F8" s="7">
        <v>0.03</v>
      </c>
      <c r="G8" s="7"/>
      <c r="H8" s="7">
        <v>0.03</v>
      </c>
      <c r="I8" s="7"/>
      <c r="J8" s="7"/>
      <c r="K8" s="7"/>
      <c r="L8" s="7">
        <v>6.5000000000000002E-2</v>
      </c>
      <c r="M8" s="7"/>
      <c r="N8" s="7"/>
      <c r="O8" s="7"/>
      <c r="P8" s="7"/>
      <c r="Q8" s="7"/>
      <c r="R8" s="7"/>
      <c r="S8" s="7"/>
      <c r="T8" s="7"/>
      <c r="U8" s="7"/>
      <c r="V8" s="7"/>
      <c r="W8" s="7"/>
      <c r="X8" s="5" t="s">
        <v>37</v>
      </c>
      <c r="Y8" s="7"/>
    </row>
    <row r="9" spans="1:25" x14ac:dyDescent="0.25">
      <c r="B9" s="3" t="str">
        <f>Populations!$C$9</f>
        <v>Females 10-19</v>
      </c>
      <c r="C9" s="7">
        <v>0.04</v>
      </c>
      <c r="D9" s="7"/>
      <c r="E9" s="7"/>
      <c r="F9" s="7">
        <v>0.04</v>
      </c>
      <c r="G9" s="7"/>
      <c r="H9" s="7">
        <v>0.06</v>
      </c>
      <c r="I9" s="7"/>
      <c r="J9" s="7"/>
      <c r="K9" s="7"/>
      <c r="L9" s="7">
        <v>0.14000000000000001</v>
      </c>
      <c r="M9" s="7"/>
      <c r="N9" s="7"/>
      <c r="O9" s="7"/>
      <c r="P9" s="7"/>
      <c r="Q9" s="7"/>
      <c r="R9" s="7"/>
      <c r="S9" s="7"/>
      <c r="T9" s="7"/>
      <c r="U9" s="7"/>
      <c r="V9" s="7"/>
      <c r="W9" s="7"/>
      <c r="X9" s="5" t="s">
        <v>37</v>
      </c>
      <c r="Y9" s="7"/>
    </row>
    <row r="10" spans="1:25" x14ac:dyDescent="0.25">
      <c r="B10" s="3" t="str">
        <f>Populations!$C$10</f>
        <v>Males 20-24</v>
      </c>
      <c r="C10" s="7">
        <v>0.03</v>
      </c>
      <c r="D10" s="7"/>
      <c r="E10" s="7"/>
      <c r="F10" s="7">
        <v>0.03</v>
      </c>
      <c r="G10" s="7"/>
      <c r="H10" s="7">
        <v>0.03</v>
      </c>
      <c r="I10" s="7"/>
      <c r="J10" s="7"/>
      <c r="K10" s="7"/>
      <c r="L10" s="7">
        <v>6.5000000000000002E-2</v>
      </c>
      <c r="M10" s="7"/>
      <c r="N10" s="7"/>
      <c r="O10" s="7"/>
      <c r="P10" s="7"/>
      <c r="Q10" s="7"/>
      <c r="R10" s="7"/>
      <c r="S10" s="7"/>
      <c r="T10" s="7"/>
      <c r="U10" s="7"/>
      <c r="V10" s="7"/>
      <c r="W10" s="7"/>
      <c r="X10" s="5" t="s">
        <v>37</v>
      </c>
      <c r="Y10" s="7"/>
    </row>
    <row r="11" spans="1:25" x14ac:dyDescent="0.25">
      <c r="B11" s="3" t="str">
        <f>Populations!$C$11</f>
        <v>Females 20-24</v>
      </c>
      <c r="C11" s="7">
        <v>0.04</v>
      </c>
      <c r="D11" s="7"/>
      <c r="E11" s="7"/>
      <c r="F11" s="7">
        <v>0.04</v>
      </c>
      <c r="G11" s="7"/>
      <c r="H11" s="7">
        <v>0.06</v>
      </c>
      <c r="I11" s="7"/>
      <c r="J11" s="7"/>
      <c r="K11" s="7"/>
      <c r="L11" s="7">
        <v>0.14000000000000001</v>
      </c>
      <c r="M11" s="7"/>
      <c r="N11" s="7"/>
      <c r="O11" s="7"/>
      <c r="P11" s="7"/>
      <c r="Q11" s="7"/>
      <c r="R11" s="7"/>
      <c r="S11" s="7"/>
      <c r="T11" s="7"/>
      <c r="U11" s="7"/>
      <c r="V11" s="7"/>
      <c r="W11" s="7"/>
      <c r="X11" s="5" t="s">
        <v>37</v>
      </c>
      <c r="Y11" s="7"/>
    </row>
    <row r="12" spans="1:25" x14ac:dyDescent="0.25">
      <c r="B12" s="3" t="str">
        <f>Populations!$C$12</f>
        <v>Males 25-49</v>
      </c>
      <c r="C12" s="7">
        <v>5.1999999999999998E-2</v>
      </c>
      <c r="D12" s="7"/>
      <c r="E12" s="7"/>
      <c r="F12" s="7">
        <v>3.2000000000000001E-2</v>
      </c>
      <c r="G12" s="7"/>
      <c r="H12" s="7">
        <v>4.3999999999999997E-2</v>
      </c>
      <c r="I12" s="7"/>
      <c r="J12" s="7"/>
      <c r="K12" s="7"/>
      <c r="L12" s="7">
        <v>6.5000000000000002E-2</v>
      </c>
      <c r="M12" s="7"/>
      <c r="N12" s="7"/>
      <c r="O12" s="7"/>
      <c r="P12" s="7"/>
      <c r="Q12" s="7"/>
      <c r="R12" s="7"/>
      <c r="S12" s="7"/>
      <c r="T12" s="7"/>
      <c r="U12" s="7"/>
      <c r="V12" s="7"/>
      <c r="W12" s="7"/>
      <c r="X12" s="5" t="s">
        <v>37</v>
      </c>
      <c r="Y12" s="7"/>
    </row>
    <row r="13" spans="1:25" x14ac:dyDescent="0.25">
      <c r="B13" s="3" t="str">
        <f>Populations!$C$13</f>
        <v>Females 25-49</v>
      </c>
      <c r="C13" s="7">
        <v>4.2999999999999997E-2</v>
      </c>
      <c r="D13" s="7"/>
      <c r="E13" s="7"/>
      <c r="F13" s="7">
        <v>3.5999999999999997E-2</v>
      </c>
      <c r="G13" s="7"/>
      <c r="H13" s="7">
        <v>6.6000000000000003E-2</v>
      </c>
      <c r="I13" s="7"/>
      <c r="J13" s="7"/>
      <c r="K13" s="7"/>
      <c r="L13" s="7">
        <v>0.14000000000000001</v>
      </c>
      <c r="M13" s="7"/>
      <c r="N13" s="7"/>
      <c r="O13" s="7"/>
      <c r="P13" s="7"/>
      <c r="Q13" s="7"/>
      <c r="R13" s="7"/>
      <c r="S13" s="7"/>
      <c r="T13" s="7"/>
      <c r="U13" s="7"/>
      <c r="V13" s="7"/>
      <c r="W13" s="7"/>
      <c r="X13" s="5" t="s">
        <v>37</v>
      </c>
      <c r="Y13" s="7"/>
    </row>
    <row r="14" spans="1:25" x14ac:dyDescent="0.25">
      <c r="B14" s="3" t="str">
        <f>Populations!$C$14</f>
        <v>Males 50+</v>
      </c>
      <c r="C14" s="7">
        <v>5.1999999999999998E-2</v>
      </c>
      <c r="D14" s="7"/>
      <c r="E14" s="7"/>
      <c r="F14" s="7">
        <v>3.2000000000000001E-2</v>
      </c>
      <c r="G14" s="7"/>
      <c r="H14" s="7">
        <v>4.3999999999999997E-2</v>
      </c>
      <c r="I14" s="7"/>
      <c r="J14" s="7"/>
      <c r="K14" s="7"/>
      <c r="L14" s="7">
        <v>6.5000000000000002E-2</v>
      </c>
      <c r="M14" s="7"/>
      <c r="N14" s="7"/>
      <c r="O14" s="7"/>
      <c r="P14" s="7"/>
      <c r="Q14" s="7"/>
      <c r="R14" s="7"/>
      <c r="S14" s="7"/>
      <c r="T14" s="7"/>
      <c r="U14" s="7"/>
      <c r="V14" s="7"/>
      <c r="W14" s="7"/>
      <c r="X14" s="5" t="s">
        <v>37</v>
      </c>
      <c r="Y14" s="7"/>
    </row>
    <row r="15" spans="1:25" x14ac:dyDescent="0.25">
      <c r="B15" s="3" t="str">
        <f>Populations!$C$15</f>
        <v>Females 50+</v>
      </c>
      <c r="C15" s="7">
        <v>4.2999999999999997E-2</v>
      </c>
      <c r="D15" s="7"/>
      <c r="E15" s="7"/>
      <c r="F15" s="7">
        <v>3.5999999999999997E-2</v>
      </c>
      <c r="G15" s="7"/>
      <c r="H15" s="7">
        <v>6.6000000000000003E-2</v>
      </c>
      <c r="I15" s="7"/>
      <c r="J15" s="7"/>
      <c r="K15" s="7"/>
      <c r="L15" s="7">
        <v>0.14000000000000001</v>
      </c>
      <c r="M15" s="7"/>
      <c r="N15" s="7"/>
      <c r="O15" s="7"/>
      <c r="P15" s="7"/>
      <c r="Q15" s="7"/>
      <c r="R15" s="7"/>
      <c r="S15" s="7"/>
      <c r="T15" s="7"/>
      <c r="U15" s="7"/>
      <c r="V15" s="7"/>
      <c r="W15" s="7"/>
      <c r="X15" s="5" t="s">
        <v>37</v>
      </c>
      <c r="Y15" s="7"/>
    </row>
    <row r="19" spans="1:25" x14ac:dyDescent="0.25">
      <c r="A19" s="1" t="s">
        <v>44</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5">
      <c r="B21" s="3" t="s">
        <v>45</v>
      </c>
      <c r="C21" s="7"/>
      <c r="D21" s="7"/>
      <c r="E21" s="7"/>
      <c r="F21" s="7"/>
      <c r="G21" s="7"/>
      <c r="H21" s="7"/>
      <c r="I21" s="7"/>
      <c r="J21" s="7"/>
      <c r="K21" s="7"/>
      <c r="L21" s="7"/>
      <c r="M21" s="7"/>
      <c r="N21" s="7"/>
      <c r="O21" s="7"/>
      <c r="P21" s="7"/>
      <c r="Q21" s="7"/>
      <c r="R21" s="7"/>
      <c r="S21" s="7"/>
      <c r="T21" s="7"/>
      <c r="U21" s="7"/>
      <c r="V21" s="7"/>
      <c r="W21" s="7"/>
      <c r="X21" s="5" t="s">
        <v>37</v>
      </c>
      <c r="Y21" s="7">
        <v>0.3</v>
      </c>
    </row>
    <row r="25" spans="1:25" x14ac:dyDescent="0.25">
      <c r="A25" s="1" t="s">
        <v>46</v>
      </c>
    </row>
    <row r="26" spans="1:25" x14ac:dyDescent="0.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5">
      <c r="B27" s="3" t="s">
        <v>47</v>
      </c>
      <c r="C27" s="4">
        <v>0</v>
      </c>
      <c r="D27" s="4"/>
      <c r="E27" s="4"/>
      <c r="F27" s="4"/>
      <c r="G27" s="4"/>
      <c r="H27" s="4">
        <v>57164</v>
      </c>
      <c r="I27" s="4"/>
      <c r="J27" s="4"/>
      <c r="K27" s="4">
        <v>200891</v>
      </c>
      <c r="L27" s="4">
        <v>262730</v>
      </c>
      <c r="M27" s="4">
        <v>319019</v>
      </c>
      <c r="N27" s="4">
        <v>385498</v>
      </c>
      <c r="O27" s="4">
        <v>446841</v>
      </c>
      <c r="P27" s="4">
        <v>530702</v>
      </c>
      <c r="Q27" s="4">
        <v>600987</v>
      </c>
      <c r="R27" s="4">
        <v>700000</v>
      </c>
      <c r="S27" s="4"/>
      <c r="T27" s="4"/>
      <c r="U27" s="4"/>
      <c r="V27" s="4"/>
      <c r="W27" s="4"/>
      <c r="X27" s="5" t="s">
        <v>37</v>
      </c>
      <c r="Y27" s="4"/>
    </row>
    <row r="31" spans="1:25" x14ac:dyDescent="0.25">
      <c r="A31" s="1" t="s">
        <v>138</v>
      </c>
    </row>
    <row r="32" spans="1:25" x14ac:dyDescent="0.25">
      <c r="C32" s="3">
        <v>2000</v>
      </c>
      <c r="D32" s="3">
        <v>2001</v>
      </c>
      <c r="E32" s="3">
        <v>2002</v>
      </c>
      <c r="F32" s="3">
        <v>2003</v>
      </c>
      <c r="G32" s="3">
        <v>2004</v>
      </c>
      <c r="H32" s="3">
        <v>2005</v>
      </c>
      <c r="I32" s="3">
        <v>2006</v>
      </c>
      <c r="J32" s="3">
        <v>2007</v>
      </c>
      <c r="K32" s="3">
        <v>2008</v>
      </c>
      <c r="L32" s="3">
        <v>2009</v>
      </c>
      <c r="M32" s="3">
        <v>2010</v>
      </c>
      <c r="N32" s="3">
        <v>2011</v>
      </c>
      <c r="O32" s="3">
        <v>2012</v>
      </c>
      <c r="P32" s="3">
        <v>2013</v>
      </c>
      <c r="Q32" s="3">
        <v>2014</v>
      </c>
      <c r="R32" s="3">
        <v>2015</v>
      </c>
      <c r="S32" s="3">
        <v>2016</v>
      </c>
      <c r="T32" s="3">
        <v>2017</v>
      </c>
      <c r="U32" s="3">
        <v>2018</v>
      </c>
      <c r="V32" s="3">
        <v>2019</v>
      </c>
      <c r="W32" s="3">
        <v>2020</v>
      </c>
      <c r="Y32" s="3" t="s">
        <v>35</v>
      </c>
    </row>
    <row r="33" spans="2:25" x14ac:dyDescent="0.25">
      <c r="B33" s="3" t="str">
        <f>Populations!$C$3</f>
        <v>FSW</v>
      </c>
      <c r="C33" s="7"/>
      <c r="D33" s="7"/>
      <c r="E33" s="7"/>
      <c r="F33" s="7"/>
      <c r="G33" s="7"/>
      <c r="H33" s="7"/>
      <c r="I33" s="7"/>
      <c r="J33" s="7"/>
      <c r="K33" s="7"/>
      <c r="L33" s="7"/>
      <c r="M33" s="7"/>
      <c r="N33" s="7"/>
      <c r="O33" s="7"/>
      <c r="P33" s="7"/>
      <c r="Q33" s="7"/>
      <c r="R33" s="7"/>
      <c r="S33" s="7"/>
      <c r="T33" s="7"/>
      <c r="U33" s="7"/>
      <c r="V33" s="7"/>
      <c r="W33" s="7"/>
      <c r="X33" s="5" t="s">
        <v>37</v>
      </c>
      <c r="Y33" s="7">
        <v>0</v>
      </c>
    </row>
    <row r="34" spans="2:25" x14ac:dyDescent="0.25">
      <c r="B34" s="3" t="str">
        <f>Populations!$C$4</f>
        <v>Clients</v>
      </c>
      <c r="C34" s="7"/>
      <c r="D34" s="7"/>
      <c r="E34" s="7"/>
      <c r="F34" s="7"/>
      <c r="G34" s="7"/>
      <c r="H34" s="7"/>
      <c r="I34" s="7"/>
      <c r="J34" s="7"/>
      <c r="K34" s="7"/>
      <c r="L34" s="7"/>
      <c r="M34" s="7"/>
      <c r="N34" s="7"/>
      <c r="O34" s="7"/>
      <c r="P34" s="7"/>
      <c r="Q34" s="7"/>
      <c r="R34" s="7"/>
      <c r="S34" s="7"/>
      <c r="T34" s="7"/>
      <c r="U34" s="7"/>
      <c r="V34" s="7"/>
      <c r="W34" s="7"/>
      <c r="X34" s="5" t="s">
        <v>37</v>
      </c>
      <c r="Y34" s="7">
        <v>0</v>
      </c>
    </row>
    <row r="35" spans="2:25" x14ac:dyDescent="0.25">
      <c r="B35" s="3" t="str">
        <f>Populations!$C$5</f>
        <v>MSM</v>
      </c>
      <c r="C35" s="7"/>
      <c r="D35" s="7"/>
      <c r="E35" s="7"/>
      <c r="F35" s="7"/>
      <c r="G35" s="7"/>
      <c r="H35" s="7"/>
      <c r="I35" s="7"/>
      <c r="J35" s="7"/>
      <c r="K35" s="7"/>
      <c r="L35" s="7"/>
      <c r="M35" s="7"/>
      <c r="N35" s="7"/>
      <c r="O35" s="7"/>
      <c r="P35" s="7"/>
      <c r="Q35" s="7"/>
      <c r="R35" s="7"/>
      <c r="S35" s="7"/>
      <c r="T35" s="7"/>
      <c r="U35" s="7"/>
      <c r="V35" s="7"/>
      <c r="W35" s="7"/>
      <c r="X35" s="5" t="s">
        <v>37</v>
      </c>
      <c r="Y35" s="7">
        <v>0</v>
      </c>
    </row>
    <row r="36" spans="2:25" x14ac:dyDescent="0.25">
      <c r="B36" s="3" t="str">
        <f>Populations!$C$6</f>
        <v>Males 0-9</v>
      </c>
      <c r="C36" s="7"/>
      <c r="D36" s="7"/>
      <c r="E36" s="7"/>
      <c r="F36" s="7"/>
      <c r="G36" s="7"/>
      <c r="H36" s="7"/>
      <c r="I36" s="7"/>
      <c r="J36" s="7"/>
      <c r="K36" s="7"/>
      <c r="L36" s="7"/>
      <c r="M36" s="7"/>
      <c r="N36" s="7"/>
      <c r="O36" s="7"/>
      <c r="P36" s="7"/>
      <c r="Q36" s="7"/>
      <c r="R36" s="7"/>
      <c r="S36" s="7"/>
      <c r="T36" s="7"/>
      <c r="U36" s="7"/>
      <c r="V36" s="7"/>
      <c r="W36" s="7"/>
      <c r="X36" s="5" t="s">
        <v>37</v>
      </c>
      <c r="Y36" s="7">
        <v>0</v>
      </c>
    </row>
    <row r="37" spans="2:25" x14ac:dyDescent="0.25">
      <c r="B37" s="3" t="str">
        <f>Populations!$C$7</f>
        <v>Females 0-9</v>
      </c>
      <c r="C37" s="7"/>
      <c r="D37" s="7"/>
      <c r="E37" s="7"/>
      <c r="F37" s="7"/>
      <c r="G37" s="7"/>
      <c r="H37" s="7"/>
      <c r="I37" s="7"/>
      <c r="J37" s="7"/>
      <c r="K37" s="7"/>
      <c r="L37" s="7"/>
      <c r="M37" s="7"/>
      <c r="N37" s="7"/>
      <c r="O37" s="7"/>
      <c r="P37" s="7"/>
      <c r="Q37" s="7"/>
      <c r="R37" s="7"/>
      <c r="S37" s="7"/>
      <c r="T37" s="7"/>
      <c r="U37" s="7"/>
      <c r="V37" s="7"/>
      <c r="W37" s="7"/>
      <c r="X37" s="5" t="s">
        <v>37</v>
      </c>
      <c r="Y37" s="7">
        <v>0</v>
      </c>
    </row>
    <row r="38" spans="2:25" x14ac:dyDescent="0.25">
      <c r="B38" s="3" t="str">
        <f>Populations!$C$8</f>
        <v>Males 10-19</v>
      </c>
      <c r="C38" s="7"/>
      <c r="D38" s="7"/>
      <c r="E38" s="7"/>
      <c r="F38" s="7"/>
      <c r="G38" s="7"/>
      <c r="H38" s="7"/>
      <c r="I38" s="7"/>
      <c r="J38" s="7"/>
      <c r="K38" s="7"/>
      <c r="L38" s="7"/>
      <c r="M38" s="7"/>
      <c r="N38" s="7"/>
      <c r="O38" s="7"/>
      <c r="P38" s="7"/>
      <c r="Q38" s="7"/>
      <c r="R38" s="7"/>
      <c r="S38" s="7"/>
      <c r="T38" s="7"/>
      <c r="U38" s="7"/>
      <c r="V38" s="7"/>
      <c r="W38" s="7"/>
      <c r="X38" s="5" t="s">
        <v>37</v>
      </c>
      <c r="Y38" s="7">
        <v>0</v>
      </c>
    </row>
    <row r="39" spans="2:25" x14ac:dyDescent="0.25">
      <c r="B39" s="3" t="str">
        <f>Populations!$C$9</f>
        <v>Females 10-19</v>
      </c>
      <c r="C39" s="7"/>
      <c r="D39" s="7"/>
      <c r="E39" s="7"/>
      <c r="F39" s="7"/>
      <c r="G39" s="7"/>
      <c r="H39" s="7"/>
      <c r="I39" s="7"/>
      <c r="J39" s="7"/>
      <c r="K39" s="7"/>
      <c r="L39" s="7"/>
      <c r="M39" s="7"/>
      <c r="N39" s="7"/>
      <c r="O39" s="7"/>
      <c r="P39" s="7"/>
      <c r="Q39" s="7"/>
      <c r="R39" s="7"/>
      <c r="S39" s="7"/>
      <c r="T39" s="7"/>
      <c r="U39" s="7"/>
      <c r="V39" s="7"/>
      <c r="W39" s="7"/>
      <c r="X39" s="5" t="s">
        <v>37</v>
      </c>
      <c r="Y39" s="7">
        <v>0</v>
      </c>
    </row>
    <row r="40" spans="2:25" x14ac:dyDescent="0.25">
      <c r="B40" s="3" t="str">
        <f>Populations!$C$10</f>
        <v>Males 20-24</v>
      </c>
      <c r="C40" s="7"/>
      <c r="D40" s="7"/>
      <c r="E40" s="7"/>
      <c r="F40" s="7"/>
      <c r="G40" s="7"/>
      <c r="H40" s="7"/>
      <c r="I40" s="7"/>
      <c r="J40" s="7"/>
      <c r="K40" s="7"/>
      <c r="L40" s="7"/>
      <c r="M40" s="7"/>
      <c r="N40" s="7"/>
      <c r="O40" s="7"/>
      <c r="P40" s="7"/>
      <c r="Q40" s="7"/>
      <c r="R40" s="7"/>
      <c r="S40" s="7"/>
      <c r="T40" s="7"/>
      <c r="U40" s="7"/>
      <c r="V40" s="7"/>
      <c r="W40" s="7"/>
      <c r="X40" s="5" t="s">
        <v>37</v>
      </c>
      <c r="Y40" s="7">
        <v>0</v>
      </c>
    </row>
    <row r="41" spans="2:25" x14ac:dyDescent="0.25">
      <c r="B41" s="3" t="str">
        <f>Populations!$C$11</f>
        <v>Females 20-24</v>
      </c>
      <c r="C41" s="7"/>
      <c r="D41" s="7"/>
      <c r="E41" s="7"/>
      <c r="F41" s="7"/>
      <c r="G41" s="7"/>
      <c r="H41" s="7"/>
      <c r="I41" s="7"/>
      <c r="J41" s="7"/>
      <c r="K41" s="7"/>
      <c r="L41" s="7"/>
      <c r="M41" s="7"/>
      <c r="N41" s="7"/>
      <c r="O41" s="7"/>
      <c r="P41" s="7"/>
      <c r="Q41" s="7"/>
      <c r="R41" s="7"/>
      <c r="S41" s="7"/>
      <c r="T41" s="7"/>
      <c r="U41" s="7"/>
      <c r="V41" s="7"/>
      <c r="W41" s="7"/>
      <c r="X41" s="5" t="s">
        <v>37</v>
      </c>
      <c r="Y41" s="7">
        <v>0</v>
      </c>
    </row>
    <row r="42" spans="2:25" x14ac:dyDescent="0.25">
      <c r="B42" s="3" t="str">
        <f>Populations!$C$12</f>
        <v>Males 25-49</v>
      </c>
      <c r="C42" s="7"/>
      <c r="D42" s="7"/>
      <c r="E42" s="7"/>
      <c r="F42" s="7"/>
      <c r="G42" s="7"/>
      <c r="H42" s="7"/>
      <c r="I42" s="7"/>
      <c r="J42" s="7"/>
      <c r="K42" s="7"/>
      <c r="L42" s="7"/>
      <c r="M42" s="7"/>
      <c r="N42" s="7"/>
      <c r="O42" s="7"/>
      <c r="P42" s="7"/>
      <c r="Q42" s="7"/>
      <c r="R42" s="7"/>
      <c r="S42" s="7"/>
      <c r="T42" s="7"/>
      <c r="U42" s="7"/>
      <c r="V42" s="7"/>
      <c r="W42" s="7"/>
      <c r="X42" s="5" t="s">
        <v>37</v>
      </c>
      <c r="Y42" s="7">
        <v>0</v>
      </c>
    </row>
    <row r="43" spans="2:25" x14ac:dyDescent="0.25">
      <c r="B43" s="3" t="str">
        <f>Populations!$C$13</f>
        <v>Females 25-49</v>
      </c>
      <c r="C43" s="7"/>
      <c r="D43" s="7"/>
      <c r="E43" s="7"/>
      <c r="F43" s="7"/>
      <c r="G43" s="7"/>
      <c r="H43" s="7"/>
      <c r="I43" s="7"/>
      <c r="J43" s="7"/>
      <c r="K43" s="7"/>
      <c r="L43" s="7"/>
      <c r="M43" s="7"/>
      <c r="N43" s="7"/>
      <c r="O43" s="7"/>
      <c r="P43" s="7"/>
      <c r="Q43" s="7"/>
      <c r="R43" s="7"/>
      <c r="S43" s="7"/>
      <c r="T43" s="7"/>
      <c r="U43" s="7"/>
      <c r="V43" s="7"/>
      <c r="W43" s="7"/>
      <c r="X43" s="5" t="s">
        <v>37</v>
      </c>
      <c r="Y43" s="7">
        <v>0</v>
      </c>
    </row>
    <row r="44" spans="2:25" x14ac:dyDescent="0.25">
      <c r="B44" s="3" t="str">
        <f>Populations!$C$14</f>
        <v>Males 50+</v>
      </c>
      <c r="C44" s="7"/>
      <c r="D44" s="7"/>
      <c r="E44" s="7"/>
      <c r="F44" s="7"/>
      <c r="G44" s="7"/>
      <c r="H44" s="7"/>
      <c r="I44" s="7"/>
      <c r="J44" s="7"/>
      <c r="K44" s="7"/>
      <c r="L44" s="7"/>
      <c r="M44" s="7"/>
      <c r="N44" s="7"/>
      <c r="O44" s="7"/>
      <c r="P44" s="7"/>
      <c r="Q44" s="7"/>
      <c r="R44" s="7"/>
      <c r="S44" s="7"/>
      <c r="T44" s="7"/>
      <c r="U44" s="7"/>
      <c r="V44" s="7"/>
      <c r="W44" s="7"/>
      <c r="X44" s="5" t="s">
        <v>37</v>
      </c>
      <c r="Y44" s="7">
        <v>0</v>
      </c>
    </row>
    <row r="45" spans="2:25" x14ac:dyDescent="0.25">
      <c r="B45" s="3" t="str">
        <f>Populations!$C$15</f>
        <v>Females 50+</v>
      </c>
      <c r="C45" s="7"/>
      <c r="D45" s="7"/>
      <c r="E45" s="7"/>
      <c r="F45" s="7"/>
      <c r="G45" s="7"/>
      <c r="H45" s="7"/>
      <c r="I45" s="7"/>
      <c r="J45" s="7"/>
      <c r="K45" s="7"/>
      <c r="L45" s="7"/>
      <c r="M45" s="7"/>
      <c r="N45" s="7"/>
      <c r="O45" s="7"/>
      <c r="P45" s="7"/>
      <c r="Q45" s="7"/>
      <c r="R45" s="7"/>
      <c r="S45" s="7"/>
      <c r="T45" s="7"/>
      <c r="U45" s="7"/>
      <c r="V45" s="7"/>
      <c r="W45" s="7"/>
      <c r="X45" s="5" t="s">
        <v>37</v>
      </c>
      <c r="Y45" s="7">
        <v>0</v>
      </c>
    </row>
    <row r="49" spans="1:25" x14ac:dyDescent="0.25">
      <c r="A49" s="11" t="s">
        <v>139</v>
      </c>
    </row>
    <row r="50" spans="1:25" x14ac:dyDescent="0.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5">
      <c r="B51" s="3" t="str">
        <f>Populations!$C$3</f>
        <v>FSW</v>
      </c>
      <c r="C51" s="34"/>
      <c r="D51" s="34"/>
      <c r="E51" s="34"/>
      <c r="F51" s="34"/>
      <c r="G51" s="34"/>
      <c r="H51" s="34"/>
      <c r="I51" s="34"/>
      <c r="J51" s="34"/>
      <c r="K51" s="34"/>
      <c r="L51" s="34"/>
      <c r="M51" s="34"/>
      <c r="N51" s="34"/>
      <c r="O51" s="34"/>
      <c r="P51" s="34"/>
      <c r="Q51" s="34"/>
      <c r="R51" s="34"/>
      <c r="S51" s="34"/>
      <c r="T51" s="34"/>
      <c r="U51" s="34"/>
      <c r="V51" s="34"/>
      <c r="W51" s="34"/>
      <c r="X51" s="5" t="s">
        <v>37</v>
      </c>
      <c r="Y51" s="34">
        <v>0</v>
      </c>
    </row>
    <row r="52" spans="1:25" x14ac:dyDescent="0.25">
      <c r="B52" s="3" t="str">
        <f>Populations!$C$4</f>
        <v>Clients</v>
      </c>
      <c r="C52" s="34"/>
      <c r="D52" s="34"/>
      <c r="E52" s="34"/>
      <c r="F52" s="34"/>
      <c r="G52" s="34"/>
      <c r="H52" s="34"/>
      <c r="I52" s="34"/>
      <c r="J52" s="34"/>
      <c r="K52" s="34"/>
      <c r="L52" s="34"/>
      <c r="M52" s="34"/>
      <c r="N52" s="34"/>
      <c r="O52" s="34"/>
      <c r="P52" s="34"/>
      <c r="Q52" s="34"/>
      <c r="R52" s="34"/>
      <c r="S52" s="34"/>
      <c r="T52" s="34"/>
      <c r="U52" s="34"/>
      <c r="V52" s="34"/>
      <c r="W52" s="34"/>
      <c r="X52" s="5" t="s">
        <v>37</v>
      </c>
      <c r="Y52" s="34">
        <v>0</v>
      </c>
    </row>
    <row r="53" spans="1:25" x14ac:dyDescent="0.25">
      <c r="B53" s="3" t="str">
        <f>Populations!$C$5</f>
        <v>MSM</v>
      </c>
      <c r="C53" s="34"/>
      <c r="D53" s="34"/>
      <c r="E53" s="34"/>
      <c r="F53" s="34"/>
      <c r="G53" s="34"/>
      <c r="H53" s="34"/>
      <c r="I53" s="34"/>
      <c r="J53" s="34"/>
      <c r="K53" s="34"/>
      <c r="L53" s="34"/>
      <c r="M53" s="34"/>
      <c r="N53" s="34"/>
      <c r="O53" s="34"/>
      <c r="P53" s="34"/>
      <c r="Q53" s="34"/>
      <c r="R53" s="34"/>
      <c r="S53" s="34"/>
      <c r="T53" s="34"/>
      <c r="U53" s="34"/>
      <c r="V53" s="34"/>
      <c r="W53" s="34"/>
      <c r="X53" s="5" t="s">
        <v>37</v>
      </c>
      <c r="Y53" s="34">
        <v>0</v>
      </c>
    </row>
    <row r="54" spans="1:25" x14ac:dyDescent="0.25">
      <c r="B54" s="3" t="str">
        <f>Populations!$C$6</f>
        <v>Males 0-9</v>
      </c>
      <c r="C54" s="34"/>
      <c r="D54" s="34"/>
      <c r="E54" s="34"/>
      <c r="F54" s="34"/>
      <c r="G54" s="34"/>
      <c r="H54" s="34"/>
      <c r="I54" s="34"/>
      <c r="J54" s="34"/>
      <c r="K54" s="34"/>
      <c r="L54" s="34"/>
      <c r="M54" s="34"/>
      <c r="N54" s="34"/>
      <c r="O54" s="34"/>
      <c r="P54" s="34"/>
      <c r="Q54" s="34"/>
      <c r="R54" s="34"/>
      <c r="S54" s="34"/>
      <c r="T54" s="34"/>
      <c r="U54" s="34"/>
      <c r="V54" s="34"/>
      <c r="W54" s="34"/>
      <c r="X54" s="5" t="s">
        <v>37</v>
      </c>
      <c r="Y54" s="34">
        <v>0</v>
      </c>
    </row>
    <row r="55" spans="1:25" x14ac:dyDescent="0.25">
      <c r="B55" s="3" t="str">
        <f>Populations!$C$7</f>
        <v>Females 0-9</v>
      </c>
      <c r="C55" s="34"/>
      <c r="D55" s="34"/>
      <c r="E55" s="34"/>
      <c r="F55" s="34"/>
      <c r="G55" s="34"/>
      <c r="H55" s="34"/>
      <c r="I55" s="34"/>
      <c r="J55" s="34"/>
      <c r="K55" s="34"/>
      <c r="L55" s="34"/>
      <c r="M55" s="34"/>
      <c r="N55" s="34"/>
      <c r="O55" s="34"/>
      <c r="P55" s="34"/>
      <c r="Q55" s="34"/>
      <c r="R55" s="34"/>
      <c r="S55" s="34"/>
      <c r="T55" s="34"/>
      <c r="U55" s="34"/>
      <c r="V55" s="34"/>
      <c r="W55" s="34"/>
      <c r="X55" s="5" t="s">
        <v>37</v>
      </c>
      <c r="Y55" s="34">
        <v>0</v>
      </c>
    </row>
    <row r="56" spans="1:25" x14ac:dyDescent="0.25">
      <c r="B56" s="3" t="str">
        <f>Populations!$C$8</f>
        <v>Males 10-19</v>
      </c>
      <c r="C56" s="34"/>
      <c r="D56" s="34"/>
      <c r="E56" s="34"/>
      <c r="F56" s="34"/>
      <c r="G56" s="34"/>
      <c r="H56" s="34"/>
      <c r="I56" s="34"/>
      <c r="J56" s="34"/>
      <c r="K56" s="34"/>
      <c r="L56" s="34"/>
      <c r="M56" s="34"/>
      <c r="N56" s="34"/>
      <c r="O56" s="34"/>
      <c r="P56" s="34"/>
      <c r="Q56" s="34"/>
      <c r="R56" s="34"/>
      <c r="S56" s="34"/>
      <c r="T56" s="34"/>
      <c r="U56" s="34"/>
      <c r="V56" s="34"/>
      <c r="W56" s="34"/>
      <c r="X56" s="5" t="s">
        <v>37</v>
      </c>
      <c r="Y56" s="34">
        <v>0</v>
      </c>
    </row>
    <row r="57" spans="1:25" x14ac:dyDescent="0.25">
      <c r="B57" s="3" t="str">
        <f>Populations!$C$9</f>
        <v>Females 10-19</v>
      </c>
      <c r="C57" s="34"/>
      <c r="D57" s="34"/>
      <c r="E57" s="34"/>
      <c r="F57" s="34"/>
      <c r="G57" s="34"/>
      <c r="H57" s="34"/>
      <c r="I57" s="34"/>
      <c r="J57" s="34"/>
      <c r="K57" s="34"/>
      <c r="L57" s="34"/>
      <c r="M57" s="34"/>
      <c r="N57" s="34"/>
      <c r="O57" s="34"/>
      <c r="P57" s="34"/>
      <c r="Q57" s="34"/>
      <c r="R57" s="34"/>
      <c r="S57" s="34"/>
      <c r="T57" s="34"/>
      <c r="U57" s="34"/>
      <c r="V57" s="34"/>
      <c r="W57" s="34"/>
      <c r="X57" s="5" t="s">
        <v>37</v>
      </c>
      <c r="Y57" s="34">
        <v>0</v>
      </c>
    </row>
    <row r="58" spans="1:25" x14ac:dyDescent="0.25">
      <c r="B58" s="3" t="str">
        <f>Populations!$C$10</f>
        <v>Males 20-24</v>
      </c>
      <c r="C58" s="34"/>
      <c r="D58" s="34"/>
      <c r="E58" s="34"/>
      <c r="F58" s="34"/>
      <c r="G58" s="34"/>
      <c r="H58" s="34"/>
      <c r="I58" s="34"/>
      <c r="J58" s="34"/>
      <c r="K58" s="34"/>
      <c r="L58" s="34"/>
      <c r="M58" s="34"/>
      <c r="N58" s="34"/>
      <c r="O58" s="34"/>
      <c r="P58" s="34"/>
      <c r="Q58" s="34"/>
      <c r="R58" s="34"/>
      <c r="S58" s="34"/>
      <c r="T58" s="34"/>
      <c r="U58" s="34"/>
      <c r="V58" s="34"/>
      <c r="W58" s="34"/>
      <c r="X58" s="5" t="s">
        <v>37</v>
      </c>
      <c r="Y58" s="34">
        <v>0</v>
      </c>
    </row>
    <row r="59" spans="1:25" x14ac:dyDescent="0.25">
      <c r="B59" s="3" t="str">
        <f>Populations!$C$11</f>
        <v>Females 20-24</v>
      </c>
      <c r="C59" s="34"/>
      <c r="D59" s="34"/>
      <c r="E59" s="34"/>
      <c r="F59" s="34"/>
      <c r="G59" s="34"/>
      <c r="H59" s="34"/>
      <c r="I59" s="34"/>
      <c r="J59" s="34"/>
      <c r="K59" s="34"/>
      <c r="L59" s="34"/>
      <c r="M59" s="34"/>
      <c r="N59" s="34"/>
      <c r="O59" s="34"/>
      <c r="P59" s="34"/>
      <c r="Q59" s="34"/>
      <c r="R59" s="34"/>
      <c r="S59" s="34"/>
      <c r="T59" s="34"/>
      <c r="U59" s="34"/>
      <c r="V59" s="34"/>
      <c r="W59" s="34"/>
      <c r="X59" s="5" t="s">
        <v>37</v>
      </c>
      <c r="Y59" s="34">
        <v>0</v>
      </c>
    </row>
    <row r="60" spans="1:25" x14ac:dyDescent="0.25">
      <c r="B60" s="3" t="str">
        <f>Populations!$C$12</f>
        <v>Males 25-49</v>
      </c>
      <c r="C60" s="34"/>
      <c r="D60" s="34"/>
      <c r="E60" s="34"/>
      <c r="F60" s="34"/>
      <c r="G60" s="34"/>
      <c r="H60" s="34"/>
      <c r="I60" s="34"/>
      <c r="J60" s="34"/>
      <c r="K60" s="34"/>
      <c r="L60" s="34"/>
      <c r="M60" s="34"/>
      <c r="N60" s="34"/>
      <c r="O60" s="34"/>
      <c r="P60" s="34"/>
      <c r="Q60" s="34"/>
      <c r="R60" s="34"/>
      <c r="S60" s="34"/>
      <c r="T60" s="34"/>
      <c r="U60" s="34"/>
      <c r="V60" s="34"/>
      <c r="W60" s="34"/>
      <c r="X60" s="5" t="s">
        <v>37</v>
      </c>
      <c r="Y60" s="34">
        <v>0</v>
      </c>
    </row>
    <row r="61" spans="1:25" x14ac:dyDescent="0.25">
      <c r="B61" s="3" t="str">
        <f>Populations!$C$13</f>
        <v>Females 25-49</v>
      </c>
      <c r="C61" s="34"/>
      <c r="D61" s="34"/>
      <c r="E61" s="34"/>
      <c r="F61" s="34"/>
      <c r="G61" s="34"/>
      <c r="H61" s="34"/>
      <c r="I61" s="34"/>
      <c r="J61" s="34"/>
      <c r="K61" s="34"/>
      <c r="L61" s="34"/>
      <c r="M61" s="34"/>
      <c r="N61" s="34"/>
      <c r="O61" s="34"/>
      <c r="P61" s="34"/>
      <c r="Q61" s="34"/>
      <c r="R61" s="34"/>
      <c r="S61" s="34"/>
      <c r="T61" s="34"/>
      <c r="U61" s="34"/>
      <c r="V61" s="34"/>
      <c r="W61" s="34"/>
      <c r="X61" s="5" t="s">
        <v>37</v>
      </c>
      <c r="Y61" s="34">
        <v>0</v>
      </c>
    </row>
    <row r="62" spans="1:25" x14ac:dyDescent="0.25">
      <c r="B62" s="3" t="str">
        <f>Populations!$C$14</f>
        <v>Males 50+</v>
      </c>
      <c r="C62" s="34"/>
      <c r="D62" s="34"/>
      <c r="E62" s="34"/>
      <c r="F62" s="34"/>
      <c r="G62" s="34"/>
      <c r="H62" s="34"/>
      <c r="I62" s="34"/>
      <c r="J62" s="34"/>
      <c r="K62" s="34"/>
      <c r="L62" s="34"/>
      <c r="M62" s="34"/>
      <c r="N62" s="34"/>
      <c r="O62" s="34"/>
      <c r="P62" s="34"/>
      <c r="Q62" s="34"/>
      <c r="R62" s="34"/>
      <c r="S62" s="34"/>
      <c r="T62" s="34"/>
      <c r="U62" s="34"/>
      <c r="V62" s="34"/>
      <c r="W62" s="34"/>
      <c r="X62" s="5" t="s">
        <v>37</v>
      </c>
      <c r="Y62" s="34">
        <v>0</v>
      </c>
    </row>
    <row r="63" spans="1:25" x14ac:dyDescent="0.25">
      <c r="B63" s="3" t="str">
        <f>Populations!$C$15</f>
        <v>Females 50+</v>
      </c>
      <c r="C63" s="34"/>
      <c r="D63" s="34"/>
      <c r="E63" s="34"/>
      <c r="F63" s="34"/>
      <c r="G63" s="34"/>
      <c r="H63" s="34"/>
      <c r="I63" s="34"/>
      <c r="J63" s="34"/>
      <c r="K63" s="34"/>
      <c r="L63" s="34"/>
      <c r="M63" s="34"/>
      <c r="N63" s="34"/>
      <c r="O63" s="34"/>
      <c r="P63" s="34"/>
      <c r="Q63" s="34"/>
      <c r="R63" s="34"/>
      <c r="S63" s="34"/>
      <c r="T63" s="34"/>
      <c r="U63" s="34"/>
      <c r="V63" s="34"/>
      <c r="W63" s="34"/>
      <c r="X63" s="5" t="s">
        <v>37</v>
      </c>
      <c r="Y63" s="34">
        <v>0</v>
      </c>
    </row>
    <row r="67" spans="1:25" x14ac:dyDescent="0.25">
      <c r="A67" s="1" t="s">
        <v>48</v>
      </c>
    </row>
    <row r="68" spans="1:25" x14ac:dyDescent="0.25">
      <c r="C68" s="3">
        <v>2000</v>
      </c>
      <c r="D68" s="3">
        <v>2001</v>
      </c>
      <c r="E68" s="3">
        <v>2002</v>
      </c>
      <c r="F68" s="3">
        <v>2003</v>
      </c>
      <c r="G68" s="3">
        <v>2004</v>
      </c>
      <c r="H68" s="3">
        <v>2005</v>
      </c>
      <c r="I68" s="3">
        <v>2006</v>
      </c>
      <c r="J68" s="3">
        <v>2007</v>
      </c>
      <c r="K68" s="3">
        <v>2008</v>
      </c>
      <c r="L68" s="3">
        <v>2009</v>
      </c>
      <c r="M68" s="3">
        <v>2010</v>
      </c>
      <c r="N68" s="3">
        <v>2011</v>
      </c>
      <c r="O68" s="3">
        <v>2012</v>
      </c>
      <c r="P68" s="3">
        <v>2013</v>
      </c>
      <c r="Q68" s="3">
        <v>2014</v>
      </c>
      <c r="R68" s="3">
        <v>2015</v>
      </c>
      <c r="S68" s="3">
        <v>2016</v>
      </c>
      <c r="T68" s="3">
        <v>2017</v>
      </c>
      <c r="U68" s="3">
        <v>2018</v>
      </c>
      <c r="V68" s="3">
        <v>2019</v>
      </c>
      <c r="W68" s="3">
        <v>2020</v>
      </c>
      <c r="Y68" s="3" t="s">
        <v>35</v>
      </c>
    </row>
    <row r="69" spans="1:25" x14ac:dyDescent="0.25">
      <c r="B69" s="3" t="s">
        <v>47</v>
      </c>
      <c r="C69" s="4">
        <v>0</v>
      </c>
      <c r="D69" s="4"/>
      <c r="E69" s="4"/>
      <c r="F69" s="4"/>
      <c r="G69" s="4"/>
      <c r="H69" s="4"/>
      <c r="I69" s="4"/>
      <c r="J69" s="4"/>
      <c r="K69" s="4"/>
      <c r="L69" s="4">
        <v>31441</v>
      </c>
      <c r="M69" s="4">
        <v>59602</v>
      </c>
      <c r="N69" s="4">
        <v>71429</v>
      </c>
      <c r="O69" s="4">
        <v>76963</v>
      </c>
      <c r="P69" s="4">
        <v>75165</v>
      </c>
      <c r="Q69" s="4"/>
      <c r="R69" s="4"/>
      <c r="S69" s="4"/>
      <c r="T69" s="4"/>
      <c r="U69" s="4"/>
      <c r="V69" s="4"/>
      <c r="W69" s="4"/>
      <c r="X69" s="5" t="s">
        <v>37</v>
      </c>
      <c r="Y69" s="4"/>
    </row>
    <row r="73" spans="1:25" x14ac:dyDescent="0.25">
      <c r="A73" s="1" t="s">
        <v>49</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5">
      <c r="B75" s="3" t="str">
        <f>Populations!$C$3</f>
        <v>FSW</v>
      </c>
      <c r="C75" s="8">
        <v>0.16400000000000001</v>
      </c>
      <c r="D75" s="8"/>
      <c r="E75" s="8"/>
      <c r="F75" s="8"/>
      <c r="G75" s="8"/>
      <c r="H75" s="8"/>
      <c r="I75" s="8"/>
      <c r="J75" s="8"/>
      <c r="K75" s="8"/>
      <c r="L75" s="8">
        <v>0.159</v>
      </c>
      <c r="M75" s="8"/>
      <c r="N75" s="8"/>
      <c r="O75" s="8"/>
      <c r="P75" s="8"/>
      <c r="Q75" s="8"/>
      <c r="R75" s="8"/>
      <c r="S75" s="8"/>
      <c r="T75" s="8"/>
      <c r="U75" s="8"/>
      <c r="V75" s="8"/>
      <c r="W75" s="8"/>
      <c r="X75" s="5" t="s">
        <v>37</v>
      </c>
      <c r="Y75" s="8"/>
    </row>
    <row r="76" spans="1:25" x14ac:dyDescent="0.25">
      <c r="B76" s="3" t="str">
        <f>Populations!$C$7</f>
        <v>Females 0-9</v>
      </c>
      <c r="C76" s="8"/>
      <c r="D76" s="8"/>
      <c r="E76" s="8"/>
      <c r="F76" s="8"/>
      <c r="G76" s="8"/>
      <c r="H76" s="8"/>
      <c r="I76" s="8"/>
      <c r="J76" s="8"/>
      <c r="K76" s="8"/>
      <c r="L76" s="8"/>
      <c r="M76" s="8"/>
      <c r="N76" s="8"/>
      <c r="O76" s="8"/>
      <c r="P76" s="8"/>
      <c r="Q76" s="8"/>
      <c r="R76" s="8"/>
      <c r="S76" s="8"/>
      <c r="T76" s="8"/>
      <c r="U76" s="8"/>
      <c r="V76" s="8"/>
      <c r="W76" s="8"/>
      <c r="X76" s="5" t="s">
        <v>37</v>
      </c>
      <c r="Y76" s="8">
        <v>0</v>
      </c>
    </row>
    <row r="77" spans="1:25" x14ac:dyDescent="0.25">
      <c r="B77" s="3" t="str">
        <f>Populations!$C$9</f>
        <v>Females 10-19</v>
      </c>
      <c r="C77" s="8">
        <v>0.115</v>
      </c>
      <c r="D77" s="8"/>
      <c r="E77" s="8"/>
      <c r="F77" s="8"/>
      <c r="G77" s="8"/>
      <c r="H77" s="8"/>
      <c r="I77" s="8"/>
      <c r="J77" s="8"/>
      <c r="K77" s="8"/>
      <c r="L77" s="8">
        <v>0.08</v>
      </c>
      <c r="M77" s="8"/>
      <c r="N77" s="8"/>
      <c r="O77" s="8"/>
      <c r="P77" s="8"/>
      <c r="Q77" s="8"/>
      <c r="R77" s="8"/>
      <c r="S77" s="8"/>
      <c r="T77" s="8"/>
      <c r="U77" s="8"/>
      <c r="V77" s="8"/>
      <c r="W77" s="8"/>
      <c r="X77" s="5" t="s">
        <v>37</v>
      </c>
      <c r="Y77" s="8"/>
    </row>
    <row r="78" spans="1:25" x14ac:dyDescent="0.25">
      <c r="B78" s="3" t="str">
        <f>Populations!$C$11</f>
        <v>Females 20-24</v>
      </c>
      <c r="C78" s="8">
        <v>0.16400000000000001</v>
      </c>
      <c r="D78" s="8"/>
      <c r="E78" s="8"/>
      <c r="F78" s="8"/>
      <c r="G78" s="8"/>
      <c r="H78" s="8"/>
      <c r="I78" s="8"/>
      <c r="J78" s="8"/>
      <c r="K78" s="8"/>
      <c r="L78" s="8">
        <v>0.159</v>
      </c>
      <c r="M78" s="8"/>
      <c r="N78" s="8"/>
      <c r="O78" s="8"/>
      <c r="P78" s="8"/>
      <c r="Q78" s="8"/>
      <c r="R78" s="8"/>
      <c r="S78" s="8"/>
      <c r="T78" s="8"/>
      <c r="U78" s="8"/>
      <c r="V78" s="8"/>
      <c r="W78" s="8"/>
      <c r="X78" s="5" t="s">
        <v>37</v>
      </c>
      <c r="Y78" s="8"/>
    </row>
    <row r="79" spans="1:25" x14ac:dyDescent="0.25">
      <c r="B79" s="3" t="str">
        <f>Populations!$C$13</f>
        <v>Females 25-49</v>
      </c>
      <c r="C79" s="8">
        <v>0.14699999999999999</v>
      </c>
      <c r="D79" s="8"/>
      <c r="E79" s="8"/>
      <c r="F79" s="8"/>
      <c r="G79" s="8"/>
      <c r="H79" s="8"/>
      <c r="I79" s="8"/>
      <c r="J79" s="8"/>
      <c r="K79" s="8"/>
      <c r="L79" s="8">
        <v>0.155</v>
      </c>
      <c r="M79" s="8"/>
      <c r="N79" s="8"/>
      <c r="O79" s="8"/>
      <c r="P79" s="8"/>
      <c r="Q79" s="8"/>
      <c r="R79" s="8"/>
      <c r="S79" s="8"/>
      <c r="T79" s="8"/>
      <c r="U79" s="8"/>
      <c r="V79" s="8"/>
      <c r="W79" s="8"/>
      <c r="X79" s="5" t="s">
        <v>37</v>
      </c>
      <c r="Y79" s="8"/>
    </row>
    <row r="80" spans="1:25" x14ac:dyDescent="0.25">
      <c r="B80" s="3" t="str">
        <f>Populations!$C$15</f>
        <v>Females 50+</v>
      </c>
      <c r="C80" s="8"/>
      <c r="D80" s="8"/>
      <c r="E80" s="8"/>
      <c r="F80" s="8"/>
      <c r="G80" s="8"/>
      <c r="H80" s="8"/>
      <c r="I80" s="8"/>
      <c r="J80" s="8"/>
      <c r="K80" s="8"/>
      <c r="L80" s="8"/>
      <c r="M80" s="8"/>
      <c r="N80" s="8"/>
      <c r="O80" s="8"/>
      <c r="P80" s="8"/>
      <c r="Q80" s="8"/>
      <c r="R80" s="8"/>
      <c r="S80" s="8"/>
      <c r="T80" s="8"/>
      <c r="U80" s="8"/>
      <c r="V80" s="8"/>
      <c r="W80" s="8"/>
      <c r="X80" s="5" t="s">
        <v>37</v>
      </c>
      <c r="Y80" s="8">
        <v>0</v>
      </c>
    </row>
    <row r="84" spans="1:25" x14ac:dyDescent="0.25">
      <c r="A84" s="1" t="s">
        <v>50</v>
      </c>
    </row>
    <row r="85" spans="1:25" x14ac:dyDescent="0.25">
      <c r="C85" s="3">
        <v>2000</v>
      </c>
      <c r="D85" s="3">
        <v>2001</v>
      </c>
      <c r="E85" s="3">
        <v>2002</v>
      </c>
      <c r="F85" s="3">
        <v>2003</v>
      </c>
      <c r="G85" s="3">
        <v>2004</v>
      </c>
      <c r="H85" s="3">
        <v>2005</v>
      </c>
      <c r="I85" s="3">
        <v>2006</v>
      </c>
      <c r="J85" s="3">
        <v>2007</v>
      </c>
      <c r="K85" s="3">
        <v>2008</v>
      </c>
      <c r="L85" s="3">
        <v>2009</v>
      </c>
      <c r="M85" s="3">
        <v>2010</v>
      </c>
      <c r="N85" s="3">
        <v>2011</v>
      </c>
      <c r="O85" s="3">
        <v>2012</v>
      </c>
      <c r="P85" s="3">
        <v>2013</v>
      </c>
      <c r="Q85" s="3">
        <v>2014</v>
      </c>
      <c r="R85" s="3">
        <v>2015</v>
      </c>
      <c r="S85" s="3">
        <v>2016</v>
      </c>
      <c r="T85" s="3">
        <v>2017</v>
      </c>
      <c r="U85" s="3">
        <v>2018</v>
      </c>
      <c r="V85" s="3">
        <v>2019</v>
      </c>
      <c r="W85" s="3">
        <v>2020</v>
      </c>
      <c r="Y85" s="3" t="s">
        <v>35</v>
      </c>
    </row>
    <row r="86" spans="1:25" x14ac:dyDescent="0.25">
      <c r="B86" s="3" t="s">
        <v>45</v>
      </c>
      <c r="C86" s="7"/>
      <c r="D86" s="7"/>
      <c r="E86" s="7"/>
      <c r="F86" s="7"/>
      <c r="G86" s="7"/>
      <c r="H86" s="7"/>
      <c r="I86" s="7"/>
      <c r="J86" s="7">
        <v>0.99</v>
      </c>
      <c r="K86" s="7"/>
      <c r="L86" s="7"/>
      <c r="M86" s="7"/>
      <c r="N86" s="7"/>
      <c r="O86" s="7"/>
      <c r="P86" s="7">
        <v>0.97399999999999998</v>
      </c>
      <c r="Q86" s="7">
        <v>0.97399999999999998</v>
      </c>
      <c r="R86" s="7"/>
      <c r="S86" s="7"/>
      <c r="T86" s="7"/>
      <c r="U86" s="7"/>
      <c r="V86" s="7"/>
      <c r="W86" s="7"/>
      <c r="X86" s="5" t="s">
        <v>37</v>
      </c>
      <c r="Y86"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93"/>
  <sheetViews>
    <sheetView workbookViewId="0">
      <selection activeCell="O14" sqref="O14"/>
    </sheetView>
  </sheetViews>
  <sheetFormatPr defaultColWidth="8.85546875" defaultRowHeight="15" x14ac:dyDescent="0.25"/>
  <cols>
    <col min="18" max="18" width="11.28515625" customWidth="1"/>
  </cols>
  <sheetData>
    <row r="1" spans="1:25" x14ac:dyDescent="0.25">
      <c r="A1" s="21" t="s">
        <v>51</v>
      </c>
    </row>
    <row r="2" spans="1:25" x14ac:dyDescent="0.25">
      <c r="C2" s="22">
        <v>2000</v>
      </c>
      <c r="D2" s="22">
        <v>2001</v>
      </c>
      <c r="E2" s="22">
        <v>2002</v>
      </c>
      <c r="F2" s="22">
        <v>2003</v>
      </c>
      <c r="G2" s="22">
        <v>2004</v>
      </c>
      <c r="H2" s="22">
        <v>2005</v>
      </c>
      <c r="I2" s="22">
        <v>2006</v>
      </c>
      <c r="J2" s="22">
        <v>2007</v>
      </c>
      <c r="K2" s="22">
        <v>2008</v>
      </c>
      <c r="L2" s="22">
        <v>2009</v>
      </c>
      <c r="M2" s="22">
        <v>2010</v>
      </c>
      <c r="N2" s="22">
        <v>2011</v>
      </c>
      <c r="O2" s="22">
        <v>2012</v>
      </c>
      <c r="P2" s="22">
        <v>2013</v>
      </c>
      <c r="Q2" s="22">
        <v>2014</v>
      </c>
      <c r="R2" s="22">
        <v>2015</v>
      </c>
      <c r="S2" s="22">
        <v>2016</v>
      </c>
      <c r="T2" s="22">
        <v>2017</v>
      </c>
      <c r="U2" s="22">
        <v>2018</v>
      </c>
      <c r="V2" s="22">
        <v>2019</v>
      </c>
      <c r="W2" s="22">
        <v>2020</v>
      </c>
      <c r="Y2" s="22" t="s">
        <v>35</v>
      </c>
    </row>
    <row r="3" spans="1:25" x14ac:dyDescent="0.25">
      <c r="B3" s="22" t="s">
        <v>36</v>
      </c>
      <c r="C3" s="23"/>
      <c r="D3" s="23"/>
      <c r="E3" s="23"/>
      <c r="F3" s="23"/>
      <c r="G3" s="23"/>
      <c r="H3" s="23"/>
      <c r="I3" s="23"/>
      <c r="J3" s="24"/>
      <c r="K3" s="24"/>
      <c r="L3" s="24"/>
      <c r="M3" s="24"/>
      <c r="N3" s="24"/>
      <c r="O3" s="24"/>
      <c r="P3" s="24"/>
      <c r="Q3" s="23"/>
      <c r="R3" s="23"/>
      <c r="S3" s="23"/>
      <c r="T3" s="23"/>
      <c r="U3" s="23"/>
      <c r="V3" s="23"/>
      <c r="W3" s="23"/>
      <c r="X3" s="25" t="s">
        <v>37</v>
      </c>
      <c r="Y3" s="23"/>
    </row>
    <row r="4" spans="1:25" x14ac:dyDescent="0.25">
      <c r="B4" s="22" t="s">
        <v>38</v>
      </c>
      <c r="C4" s="23"/>
      <c r="D4" s="23"/>
      <c r="E4" s="23"/>
      <c r="F4" s="23"/>
      <c r="G4" s="23"/>
      <c r="H4" s="4">
        <v>400000</v>
      </c>
      <c r="I4" s="4"/>
      <c r="J4" s="4"/>
      <c r="K4" s="4"/>
      <c r="L4" s="4">
        <v>1550000</v>
      </c>
      <c r="M4" s="24"/>
      <c r="N4" s="24"/>
      <c r="O4" s="24"/>
      <c r="P4" s="24"/>
      <c r="Q4" s="23"/>
      <c r="R4" s="23"/>
      <c r="S4" s="23"/>
      <c r="T4" s="23"/>
      <c r="U4" s="23"/>
      <c r="V4" s="23"/>
      <c r="W4" s="23"/>
      <c r="X4" s="25" t="s">
        <v>37</v>
      </c>
      <c r="Y4" s="23"/>
    </row>
    <row r="5" spans="1:25" x14ac:dyDescent="0.25">
      <c r="B5" s="22" t="s">
        <v>39</v>
      </c>
      <c r="C5" s="23"/>
      <c r="D5" s="23"/>
      <c r="E5" s="23"/>
      <c r="F5" s="23"/>
      <c r="G5" s="23"/>
      <c r="H5" s="23"/>
      <c r="I5" s="23"/>
      <c r="J5" s="24"/>
      <c r="K5" s="24"/>
      <c r="L5" s="24"/>
      <c r="M5" s="24"/>
      <c r="N5" s="24"/>
      <c r="O5" s="24"/>
      <c r="P5" s="24"/>
      <c r="Q5" s="23"/>
      <c r="R5" s="23"/>
      <c r="S5" s="23"/>
      <c r="T5" s="23"/>
      <c r="U5" s="23"/>
      <c r="V5" s="23"/>
      <c r="W5" s="23"/>
      <c r="X5" s="25" t="s">
        <v>37</v>
      </c>
      <c r="Y5" s="23"/>
    </row>
    <row r="9" spans="1:25" x14ac:dyDescent="0.25">
      <c r="A9" s="21" t="s">
        <v>52</v>
      </c>
    </row>
    <row r="10" spans="1:25" x14ac:dyDescent="0.25">
      <c r="C10" s="22">
        <v>2000</v>
      </c>
      <c r="D10" s="22">
        <v>2001</v>
      </c>
      <c r="E10" s="22">
        <v>2002</v>
      </c>
      <c r="F10" s="22">
        <v>2003</v>
      </c>
      <c r="G10" s="22">
        <v>2004</v>
      </c>
      <c r="H10" s="22">
        <v>2005</v>
      </c>
      <c r="I10" s="22">
        <v>2006</v>
      </c>
      <c r="J10" s="22">
        <v>2007</v>
      </c>
      <c r="K10" s="22">
        <v>2008</v>
      </c>
      <c r="L10" s="22">
        <v>2009</v>
      </c>
      <c r="M10" s="22">
        <v>2010</v>
      </c>
      <c r="N10" s="22">
        <v>2011</v>
      </c>
      <c r="O10" s="22">
        <v>2012</v>
      </c>
      <c r="P10" s="22">
        <v>2013</v>
      </c>
      <c r="Q10" s="22">
        <v>2014</v>
      </c>
      <c r="R10" s="22">
        <v>2015</v>
      </c>
      <c r="S10" s="22">
        <v>2016</v>
      </c>
      <c r="T10" s="22">
        <v>2017</v>
      </c>
      <c r="U10" s="22">
        <v>2018</v>
      </c>
      <c r="V10" s="22">
        <v>2019</v>
      </c>
      <c r="W10" s="22">
        <v>2020</v>
      </c>
      <c r="Y10" s="22" t="s">
        <v>35</v>
      </c>
    </row>
    <row r="11" spans="1:25" x14ac:dyDescent="0.25">
      <c r="B11" s="22" t="s">
        <v>36</v>
      </c>
      <c r="C11" s="23"/>
      <c r="D11" s="23"/>
      <c r="E11" s="23"/>
      <c r="F11" s="23"/>
      <c r="G11" s="23"/>
      <c r="H11" s="23"/>
      <c r="I11" s="23"/>
      <c r="J11" s="23"/>
      <c r="K11" s="23"/>
      <c r="L11" s="23"/>
      <c r="M11" s="23"/>
      <c r="N11" s="23"/>
      <c r="O11" s="23"/>
      <c r="P11" s="24"/>
      <c r="Q11" s="23"/>
      <c r="R11" s="23"/>
      <c r="S11" s="23"/>
      <c r="T11" s="23"/>
      <c r="U11" s="23"/>
      <c r="V11" s="23"/>
      <c r="W11" s="23"/>
      <c r="X11" s="25" t="s">
        <v>37</v>
      </c>
      <c r="Y11" s="23"/>
    </row>
    <row r="12" spans="1:25" x14ac:dyDescent="0.25">
      <c r="B12" s="22" t="s">
        <v>38</v>
      </c>
      <c r="C12" s="23"/>
      <c r="D12" s="23"/>
      <c r="E12" s="23"/>
      <c r="F12" s="23"/>
      <c r="G12" s="23"/>
      <c r="H12" s="23"/>
      <c r="I12" s="23"/>
      <c r="J12" s="23"/>
      <c r="K12" s="23"/>
      <c r="L12" s="23"/>
      <c r="M12" s="23"/>
      <c r="N12" s="23"/>
      <c r="O12" s="23"/>
      <c r="P12" s="24"/>
      <c r="Q12" s="23"/>
      <c r="R12" s="23"/>
      <c r="S12" s="23"/>
      <c r="T12" s="23"/>
      <c r="U12" s="23"/>
      <c r="V12" s="23"/>
      <c r="W12" s="23"/>
      <c r="X12" s="25" t="s">
        <v>37</v>
      </c>
      <c r="Y12" s="23"/>
    </row>
    <row r="13" spans="1:25" x14ac:dyDescent="0.25">
      <c r="B13" s="22" t="s">
        <v>39</v>
      </c>
      <c r="C13" s="23"/>
      <c r="D13" s="23"/>
      <c r="E13" s="23"/>
      <c r="F13" s="23"/>
      <c r="G13" s="23"/>
      <c r="H13" s="23"/>
      <c r="I13" s="23"/>
      <c r="J13" s="23"/>
      <c r="K13" s="23"/>
      <c r="L13" s="23"/>
      <c r="M13" s="23"/>
      <c r="N13" s="23"/>
      <c r="O13" s="23"/>
      <c r="P13" s="24"/>
      <c r="Q13" s="23"/>
      <c r="R13" s="23"/>
      <c r="S13" s="23"/>
      <c r="T13" s="23"/>
      <c r="U13" s="23"/>
      <c r="V13" s="23"/>
      <c r="W13" s="23"/>
      <c r="X13" s="25" t="s">
        <v>37</v>
      </c>
      <c r="Y13" s="23"/>
    </row>
    <row r="17" spans="1:25" x14ac:dyDescent="0.25">
      <c r="A17" s="21" t="s">
        <v>53</v>
      </c>
    </row>
    <row r="18" spans="1:25" x14ac:dyDescent="0.25">
      <c r="C18" s="22">
        <v>2000</v>
      </c>
      <c r="D18" s="22">
        <v>2001</v>
      </c>
      <c r="E18" s="22">
        <v>2002</v>
      </c>
      <c r="F18" s="22">
        <v>2003</v>
      </c>
      <c r="G18" s="22">
        <v>2004</v>
      </c>
      <c r="H18" s="22">
        <v>2005</v>
      </c>
      <c r="I18" s="22">
        <v>2006</v>
      </c>
      <c r="J18" s="22">
        <v>2007</v>
      </c>
      <c r="K18" s="22">
        <v>2008</v>
      </c>
      <c r="L18" s="22">
        <v>2009</v>
      </c>
      <c r="M18" s="22">
        <v>2010</v>
      </c>
      <c r="N18" s="22">
        <v>2011</v>
      </c>
      <c r="O18" s="22">
        <v>2012</v>
      </c>
      <c r="P18" s="22">
        <v>2013</v>
      </c>
      <c r="Q18" s="22">
        <v>2014</v>
      </c>
      <c r="R18" s="22">
        <v>2015</v>
      </c>
      <c r="S18" s="22">
        <v>2016</v>
      </c>
      <c r="T18" s="22">
        <v>2017</v>
      </c>
      <c r="U18" s="22">
        <v>2018</v>
      </c>
      <c r="V18" s="22">
        <v>2019</v>
      </c>
      <c r="W18" s="22">
        <v>2020</v>
      </c>
      <c r="Y18" s="22" t="s">
        <v>35</v>
      </c>
    </row>
    <row r="19" spans="1:25" x14ac:dyDescent="0.25">
      <c r="B19" s="22" t="s">
        <v>36</v>
      </c>
      <c r="C19" s="24"/>
      <c r="D19" s="24"/>
      <c r="E19" s="24"/>
      <c r="F19" s="24"/>
      <c r="G19" s="24"/>
      <c r="H19" s="24"/>
      <c r="I19" s="24"/>
      <c r="J19" s="24"/>
      <c r="K19" s="24"/>
      <c r="L19" s="24"/>
      <c r="M19" s="24"/>
      <c r="N19" s="24"/>
      <c r="O19" s="24"/>
      <c r="P19" s="24"/>
      <c r="Q19" s="23"/>
      <c r="R19" s="23"/>
      <c r="S19" s="23"/>
      <c r="T19" s="23"/>
      <c r="U19" s="23"/>
      <c r="V19" s="23"/>
      <c r="W19" s="23"/>
      <c r="X19" s="25" t="s">
        <v>37</v>
      </c>
      <c r="Y19" s="23"/>
    </row>
    <row r="20" spans="1:25" x14ac:dyDescent="0.25">
      <c r="B20" s="22" t="s">
        <v>38</v>
      </c>
      <c r="C20" s="24"/>
      <c r="D20" s="24"/>
      <c r="E20" s="24"/>
      <c r="F20" s="24"/>
      <c r="G20" s="24"/>
      <c r="H20" s="24"/>
      <c r="I20" s="24"/>
      <c r="J20" s="24"/>
      <c r="K20" s="24"/>
      <c r="L20" s="24"/>
      <c r="M20" s="24"/>
      <c r="N20" s="24"/>
      <c r="O20" s="24"/>
      <c r="P20" s="24"/>
      <c r="Q20" s="23"/>
      <c r="R20" s="23"/>
      <c r="S20" s="23"/>
      <c r="T20" s="23"/>
      <c r="U20" s="23"/>
      <c r="V20" s="23"/>
      <c r="W20" s="23"/>
      <c r="X20" s="25" t="s">
        <v>37</v>
      </c>
      <c r="Y20" s="23"/>
    </row>
    <row r="21" spans="1:25" x14ac:dyDescent="0.25">
      <c r="B21" s="22" t="s">
        <v>39</v>
      </c>
      <c r="C21" s="24"/>
      <c r="D21" s="24"/>
      <c r="E21" s="24"/>
      <c r="F21" s="24"/>
      <c r="G21" s="24"/>
      <c r="H21" s="24"/>
      <c r="I21" s="24"/>
      <c r="J21" s="24"/>
      <c r="K21" s="24"/>
      <c r="L21" s="24"/>
      <c r="M21" s="24"/>
      <c r="N21" s="24"/>
      <c r="O21" s="24"/>
      <c r="P21" s="24"/>
      <c r="Q21" s="23"/>
      <c r="R21" s="23"/>
      <c r="S21" s="23"/>
      <c r="T21" s="23"/>
      <c r="U21" s="23"/>
      <c r="V21" s="23"/>
      <c r="W21" s="23"/>
      <c r="X21" s="25" t="s">
        <v>37</v>
      </c>
      <c r="Y21" s="23"/>
    </row>
    <row r="25" spans="1:25" x14ac:dyDescent="0.25">
      <c r="A25" s="21" t="s">
        <v>54</v>
      </c>
    </row>
    <row r="26" spans="1:25" x14ac:dyDescent="0.25">
      <c r="C26" s="22">
        <v>2000</v>
      </c>
      <c r="D26" s="22">
        <v>2001</v>
      </c>
      <c r="E26" s="22">
        <v>2002</v>
      </c>
      <c r="F26" s="22">
        <v>2003</v>
      </c>
      <c r="G26" s="22">
        <v>2004</v>
      </c>
      <c r="H26" s="22">
        <v>2005</v>
      </c>
      <c r="I26" s="22">
        <v>2006</v>
      </c>
      <c r="J26" s="22">
        <v>2007</v>
      </c>
      <c r="K26" s="22">
        <v>2008</v>
      </c>
      <c r="L26" s="22">
        <v>2009</v>
      </c>
      <c r="M26" s="22">
        <v>2010</v>
      </c>
      <c r="N26" s="22">
        <v>2011</v>
      </c>
      <c r="O26" s="22">
        <v>2012</v>
      </c>
      <c r="P26" s="22">
        <v>2013</v>
      </c>
      <c r="Q26" s="22">
        <v>2014</v>
      </c>
      <c r="R26" s="22">
        <v>2015</v>
      </c>
      <c r="S26" s="22">
        <v>2016</v>
      </c>
      <c r="T26" s="22">
        <v>2017</v>
      </c>
      <c r="U26" s="22">
        <v>2018</v>
      </c>
      <c r="V26" s="22">
        <v>2019</v>
      </c>
      <c r="W26" s="22">
        <v>2020</v>
      </c>
      <c r="Y26" s="22" t="s">
        <v>35</v>
      </c>
    </row>
    <row r="27" spans="1:25" x14ac:dyDescent="0.25">
      <c r="B27" s="22" t="s">
        <v>36</v>
      </c>
      <c r="C27" s="26">
        <f>C28*1.2</f>
        <v>0.18468000000000001</v>
      </c>
      <c r="D27" s="26">
        <f t="shared" ref="D27:R27" si="0">D28*1.2</f>
        <v>0.18239999999999998</v>
      </c>
      <c r="E27" s="26">
        <f t="shared" si="0"/>
        <v>0.17927999999999999</v>
      </c>
      <c r="F27" s="26">
        <f t="shared" si="0"/>
        <v>0.17556000000000002</v>
      </c>
      <c r="G27" s="26">
        <f t="shared" si="0"/>
        <v>0.17219999999999999</v>
      </c>
      <c r="H27" s="26">
        <f t="shared" si="0"/>
        <v>0.16883999999999999</v>
      </c>
      <c r="I27" s="26">
        <f t="shared" si="0"/>
        <v>0.16583999999999999</v>
      </c>
      <c r="J27" s="26">
        <f t="shared" si="0"/>
        <v>0.16343999999999997</v>
      </c>
      <c r="K27" s="26">
        <f t="shared" si="0"/>
        <v>0.16272</v>
      </c>
      <c r="L27" s="26">
        <f t="shared" si="0"/>
        <v>0.16211999999999999</v>
      </c>
      <c r="M27" s="26">
        <f t="shared" si="0"/>
        <v>0.16163999999999998</v>
      </c>
      <c r="N27" s="26">
        <f t="shared" si="0"/>
        <v>0.16056000000000001</v>
      </c>
      <c r="O27" s="26">
        <f t="shared" si="0"/>
        <v>0.15936</v>
      </c>
      <c r="P27" s="26">
        <f t="shared" si="0"/>
        <v>0.15827999999999998</v>
      </c>
      <c r="Q27" s="26">
        <f t="shared" si="0"/>
        <v>0.15684000000000001</v>
      </c>
      <c r="R27" s="26">
        <f t="shared" si="0"/>
        <v>0.15491999999999997</v>
      </c>
      <c r="S27" s="26"/>
      <c r="T27" s="26"/>
      <c r="U27" s="26"/>
      <c r="V27" s="26"/>
      <c r="W27" s="26"/>
      <c r="X27" s="27" t="s">
        <v>37</v>
      </c>
      <c r="Y27" s="28"/>
    </row>
    <row r="28" spans="1:25" x14ac:dyDescent="0.25">
      <c r="B28" s="22" t="s">
        <v>38</v>
      </c>
      <c r="C28" s="7">
        <v>0.15390000000000001</v>
      </c>
      <c r="D28" s="7">
        <v>0.152</v>
      </c>
      <c r="E28" s="7">
        <v>0.14940000000000001</v>
      </c>
      <c r="F28" s="7">
        <v>0.14630000000000001</v>
      </c>
      <c r="G28" s="7">
        <v>0.14349999999999999</v>
      </c>
      <c r="H28" s="7">
        <v>0.14069999999999999</v>
      </c>
      <c r="I28" s="7">
        <v>0.13819999999999999</v>
      </c>
      <c r="J28" s="7">
        <v>0.13619999999999999</v>
      </c>
      <c r="K28" s="7">
        <v>0.1356</v>
      </c>
      <c r="L28" s="7">
        <v>0.1351</v>
      </c>
      <c r="M28" s="7">
        <v>0.13469999999999999</v>
      </c>
      <c r="N28" s="7">
        <v>0.1338</v>
      </c>
      <c r="O28" s="7">
        <v>0.1328</v>
      </c>
      <c r="P28" s="7">
        <v>0.13189999999999999</v>
      </c>
      <c r="Q28" s="7">
        <v>0.13070000000000001</v>
      </c>
      <c r="R28" s="7">
        <v>0.12909999999999999</v>
      </c>
      <c r="S28" s="26"/>
      <c r="T28" s="26"/>
      <c r="U28" s="26"/>
      <c r="V28" s="26"/>
      <c r="W28" s="26"/>
      <c r="X28" s="27" t="s">
        <v>37</v>
      </c>
      <c r="Y28" s="28"/>
    </row>
    <row r="29" spans="1:25" x14ac:dyDescent="0.25">
      <c r="B29" s="22" t="s">
        <v>39</v>
      </c>
      <c r="C29" s="26">
        <f>C28*0.8</f>
        <v>0.12312000000000001</v>
      </c>
      <c r="D29" s="26">
        <f t="shared" ref="D29:R29" si="1">D28*0.8</f>
        <v>0.1216</v>
      </c>
      <c r="E29" s="26">
        <f t="shared" si="1"/>
        <v>0.11952000000000002</v>
      </c>
      <c r="F29" s="26">
        <f t="shared" si="1"/>
        <v>0.11704000000000002</v>
      </c>
      <c r="G29" s="26">
        <f t="shared" si="1"/>
        <v>0.1148</v>
      </c>
      <c r="H29" s="26">
        <f t="shared" si="1"/>
        <v>0.11255999999999999</v>
      </c>
      <c r="I29" s="26">
        <f t="shared" si="1"/>
        <v>0.11055999999999999</v>
      </c>
      <c r="J29" s="26">
        <f t="shared" si="1"/>
        <v>0.10896</v>
      </c>
      <c r="K29" s="26">
        <f t="shared" si="1"/>
        <v>0.10848000000000001</v>
      </c>
      <c r="L29" s="26">
        <f t="shared" si="1"/>
        <v>0.10808000000000001</v>
      </c>
      <c r="M29" s="26">
        <f t="shared" si="1"/>
        <v>0.10775999999999999</v>
      </c>
      <c r="N29" s="26">
        <f t="shared" si="1"/>
        <v>0.10704000000000001</v>
      </c>
      <c r="O29" s="26">
        <f t="shared" si="1"/>
        <v>0.10624</v>
      </c>
      <c r="P29" s="26">
        <f t="shared" si="1"/>
        <v>0.10552</v>
      </c>
      <c r="Q29" s="26">
        <f t="shared" si="1"/>
        <v>0.10456000000000001</v>
      </c>
      <c r="R29" s="26">
        <f t="shared" si="1"/>
        <v>0.10328</v>
      </c>
      <c r="S29" s="26"/>
      <c r="T29" s="26"/>
      <c r="U29" s="26"/>
      <c r="V29" s="26"/>
      <c r="W29" s="26"/>
      <c r="X29" s="27" t="s">
        <v>37</v>
      </c>
      <c r="Y29" s="28"/>
    </row>
    <row r="33" spans="1:25" x14ac:dyDescent="0.25">
      <c r="A33" s="29" t="s">
        <v>55</v>
      </c>
      <c r="B33" s="30"/>
      <c r="C33" s="30"/>
      <c r="D33" s="30"/>
      <c r="E33" s="30"/>
      <c r="F33" s="30"/>
      <c r="G33" s="30"/>
      <c r="H33" s="30"/>
      <c r="I33" s="30"/>
      <c r="J33" s="30"/>
      <c r="K33" s="30"/>
      <c r="L33" s="30"/>
      <c r="M33" s="30"/>
      <c r="N33" s="30"/>
      <c r="O33" s="30"/>
      <c r="P33" s="30"/>
      <c r="Q33" s="30"/>
      <c r="R33" s="30"/>
      <c r="S33" s="30"/>
      <c r="T33" s="30"/>
      <c r="U33" s="30"/>
      <c r="V33" s="30"/>
      <c r="W33" s="30"/>
      <c r="X33" s="30"/>
      <c r="Y33" s="30"/>
    </row>
    <row r="34" spans="1:25" x14ac:dyDescent="0.25">
      <c r="A34" s="30"/>
      <c r="B34" s="30"/>
      <c r="C34" s="31">
        <v>2000</v>
      </c>
      <c r="D34" s="31">
        <v>2001</v>
      </c>
      <c r="E34" s="31">
        <v>2002</v>
      </c>
      <c r="F34" s="31">
        <v>2003</v>
      </c>
      <c r="G34" s="31">
        <v>2004</v>
      </c>
      <c r="H34" s="31">
        <v>2005</v>
      </c>
      <c r="I34" s="31">
        <v>2006</v>
      </c>
      <c r="J34" s="31">
        <v>2007</v>
      </c>
      <c r="K34" s="31">
        <v>2008</v>
      </c>
      <c r="L34" s="31">
        <v>2009</v>
      </c>
      <c r="M34" s="31">
        <v>2010</v>
      </c>
      <c r="N34" s="31">
        <v>2011</v>
      </c>
      <c r="O34" s="31">
        <v>2012</v>
      </c>
      <c r="P34" s="31">
        <v>2013</v>
      </c>
      <c r="Q34" s="31">
        <v>2014</v>
      </c>
      <c r="R34" s="31">
        <v>2015</v>
      </c>
      <c r="S34" s="31">
        <v>2016</v>
      </c>
      <c r="T34" s="31">
        <v>2017</v>
      </c>
      <c r="U34" s="31">
        <v>2018</v>
      </c>
      <c r="V34" s="31">
        <v>2019</v>
      </c>
      <c r="W34" s="31">
        <v>2020</v>
      </c>
      <c r="X34" s="30"/>
      <c r="Y34" s="31" t="s">
        <v>35</v>
      </c>
    </row>
    <row r="35" spans="1:25" x14ac:dyDescent="0.25">
      <c r="A35" s="30"/>
      <c r="B35" s="22" t="s">
        <v>36</v>
      </c>
      <c r="C35" s="32"/>
      <c r="D35" s="32"/>
      <c r="E35" s="32"/>
      <c r="F35" s="32"/>
      <c r="G35" s="32"/>
      <c r="H35" s="32"/>
      <c r="I35" s="32"/>
      <c r="J35" s="32"/>
      <c r="K35" s="32"/>
      <c r="L35" s="32"/>
      <c r="M35" s="32"/>
      <c r="N35" s="32"/>
      <c r="O35" s="32"/>
      <c r="P35" s="32"/>
      <c r="Q35" s="32"/>
      <c r="R35" s="32">
        <f>R36*1.2</f>
        <v>1452000</v>
      </c>
      <c r="S35" s="32"/>
      <c r="T35" s="32"/>
      <c r="U35" s="32"/>
      <c r="V35" s="32"/>
      <c r="W35" s="32"/>
      <c r="X35" s="33" t="s">
        <v>37</v>
      </c>
      <c r="Y35" s="32"/>
    </row>
    <row r="36" spans="1:25" x14ac:dyDescent="0.25">
      <c r="A36" s="30"/>
      <c r="B36" s="22" t="s">
        <v>38</v>
      </c>
      <c r="C36" s="32"/>
      <c r="D36" s="32"/>
      <c r="E36" s="32"/>
      <c r="F36" s="32"/>
      <c r="G36" s="32"/>
      <c r="H36" s="32"/>
      <c r="I36" s="32"/>
      <c r="J36" s="32"/>
      <c r="K36" s="32"/>
      <c r="L36" s="32"/>
      <c r="M36" s="32"/>
      <c r="N36" s="32"/>
      <c r="O36" s="32"/>
      <c r="P36" s="32"/>
      <c r="Q36" s="32"/>
      <c r="R36" s="4">
        <v>1210000</v>
      </c>
      <c r="S36" s="32"/>
      <c r="T36" s="32"/>
      <c r="U36" s="32"/>
      <c r="V36" s="32"/>
      <c r="W36" s="32"/>
      <c r="X36" s="33" t="s">
        <v>37</v>
      </c>
      <c r="Y36" s="32"/>
    </row>
    <row r="37" spans="1:25" x14ac:dyDescent="0.25">
      <c r="A37" s="30"/>
      <c r="B37" s="22" t="s">
        <v>39</v>
      </c>
      <c r="C37" s="32"/>
      <c r="D37" s="32"/>
      <c r="E37" s="32"/>
      <c r="F37" s="32"/>
      <c r="G37" s="32"/>
      <c r="H37" s="32"/>
      <c r="I37" s="32"/>
      <c r="J37" s="32"/>
      <c r="K37" s="32"/>
      <c r="L37" s="32"/>
      <c r="M37" s="32"/>
      <c r="N37" s="32"/>
      <c r="O37" s="32"/>
      <c r="P37" s="32"/>
      <c r="Q37" s="32"/>
      <c r="R37" s="32">
        <f>R36*0.8</f>
        <v>968000</v>
      </c>
      <c r="S37" s="32"/>
      <c r="T37" s="32"/>
      <c r="U37" s="32"/>
      <c r="V37" s="32"/>
      <c r="W37" s="32"/>
      <c r="X37" s="33" t="s">
        <v>37</v>
      </c>
      <c r="Y37" s="32"/>
    </row>
    <row r="41" spans="1:25" x14ac:dyDescent="0.25">
      <c r="A41" s="21" t="s">
        <v>56</v>
      </c>
    </row>
    <row r="42" spans="1:25" x14ac:dyDescent="0.25">
      <c r="C42" s="22">
        <v>2000</v>
      </c>
      <c r="D42" s="22">
        <v>2001</v>
      </c>
      <c r="E42" s="22">
        <v>2002</v>
      </c>
      <c r="F42" s="22">
        <v>2003</v>
      </c>
      <c r="G42" s="22">
        <v>2004</v>
      </c>
      <c r="H42" s="22">
        <v>2005</v>
      </c>
      <c r="I42" s="22">
        <v>2006</v>
      </c>
      <c r="J42" s="22">
        <v>2007</v>
      </c>
      <c r="K42" s="22">
        <v>2008</v>
      </c>
      <c r="L42" s="22">
        <v>2009</v>
      </c>
      <c r="M42" s="22">
        <v>2010</v>
      </c>
      <c r="N42" s="22">
        <v>2011</v>
      </c>
      <c r="O42" s="22">
        <v>2012</v>
      </c>
      <c r="P42" s="22">
        <v>2013</v>
      </c>
      <c r="Q42" s="22">
        <v>2014</v>
      </c>
      <c r="R42" s="22">
        <v>2015</v>
      </c>
      <c r="S42" s="22">
        <v>2016</v>
      </c>
      <c r="T42" s="22">
        <v>2017</v>
      </c>
      <c r="U42" s="22">
        <v>2018</v>
      </c>
      <c r="V42" s="22">
        <v>2019</v>
      </c>
      <c r="W42" s="22">
        <v>2020</v>
      </c>
      <c r="Y42" s="22" t="s">
        <v>35</v>
      </c>
    </row>
    <row r="43" spans="1:25" x14ac:dyDescent="0.25">
      <c r="B43" s="22" t="s">
        <v>36</v>
      </c>
      <c r="C43" s="24"/>
      <c r="D43" s="24"/>
      <c r="E43" s="24"/>
      <c r="F43" s="24"/>
      <c r="G43" s="24"/>
      <c r="H43" s="24"/>
      <c r="I43" s="24"/>
      <c r="J43" s="24"/>
      <c r="K43" s="24"/>
      <c r="L43" s="24"/>
      <c r="M43" s="24"/>
      <c r="N43" s="24"/>
      <c r="O43" s="24"/>
      <c r="P43" s="24">
        <f>P44*1.2</f>
        <v>32400</v>
      </c>
      <c r="Q43" s="23"/>
      <c r="R43" s="23"/>
      <c r="S43" s="23"/>
      <c r="T43" s="23"/>
      <c r="U43" s="23"/>
      <c r="V43" s="23"/>
      <c r="W43" s="23"/>
      <c r="X43" s="25" t="s">
        <v>37</v>
      </c>
      <c r="Y43" s="23"/>
    </row>
    <row r="44" spans="1:25" x14ac:dyDescent="0.25">
      <c r="B44" s="22" t="s">
        <v>38</v>
      </c>
      <c r="C44" s="24"/>
      <c r="D44" s="24"/>
      <c r="E44" s="24"/>
      <c r="F44" s="24"/>
      <c r="G44" s="24"/>
      <c r="H44" s="24"/>
      <c r="I44" s="24"/>
      <c r="J44" s="24"/>
      <c r="K44" s="24"/>
      <c r="L44" s="24"/>
      <c r="M44" s="24"/>
      <c r="N44" s="24"/>
      <c r="O44" s="24"/>
      <c r="P44" s="4">
        <v>27000</v>
      </c>
      <c r="Q44" s="23"/>
      <c r="R44" s="23"/>
      <c r="S44" s="23"/>
      <c r="T44" s="23"/>
      <c r="U44" s="23"/>
      <c r="V44" s="23"/>
      <c r="W44" s="23"/>
      <c r="X44" s="25" t="s">
        <v>37</v>
      </c>
      <c r="Y44" s="23"/>
    </row>
    <row r="45" spans="1:25" x14ac:dyDescent="0.25">
      <c r="B45" s="22" t="s">
        <v>39</v>
      </c>
      <c r="C45" s="24"/>
      <c r="D45" s="24"/>
      <c r="E45" s="24"/>
      <c r="F45" s="24"/>
      <c r="G45" s="24"/>
      <c r="H45" s="24"/>
      <c r="I45" s="24"/>
      <c r="J45" s="24"/>
      <c r="K45" s="24"/>
      <c r="L45" s="24"/>
      <c r="M45" s="24"/>
      <c r="N45" s="24"/>
      <c r="O45" s="24"/>
      <c r="P45" s="24">
        <f>P44*0.8</f>
        <v>21600</v>
      </c>
      <c r="Q45" s="23"/>
      <c r="R45" s="23"/>
      <c r="S45" s="23"/>
      <c r="T45" s="23"/>
      <c r="U45" s="23"/>
      <c r="V45" s="23"/>
      <c r="W45" s="23"/>
      <c r="X45" s="25" t="s">
        <v>37</v>
      </c>
      <c r="Y45" s="23"/>
    </row>
    <row r="49" spans="1:25" x14ac:dyDescent="0.25">
      <c r="A49" s="21" t="s">
        <v>57</v>
      </c>
    </row>
    <row r="50" spans="1:25" x14ac:dyDescent="0.25">
      <c r="C50" s="22">
        <v>2000</v>
      </c>
      <c r="D50" s="22">
        <v>2001</v>
      </c>
      <c r="E50" s="22">
        <v>2002</v>
      </c>
      <c r="F50" s="22">
        <v>2003</v>
      </c>
      <c r="G50" s="22">
        <v>2004</v>
      </c>
      <c r="H50" s="22">
        <v>2005</v>
      </c>
      <c r="I50" s="22">
        <v>2006</v>
      </c>
      <c r="J50" s="22">
        <v>2007</v>
      </c>
      <c r="K50" s="22">
        <v>2008</v>
      </c>
      <c r="L50" s="22">
        <v>2009</v>
      </c>
      <c r="M50" s="22">
        <v>2010</v>
      </c>
      <c r="N50" s="22">
        <v>2011</v>
      </c>
      <c r="O50" s="22">
        <v>2012</v>
      </c>
      <c r="P50" s="22">
        <v>2013</v>
      </c>
      <c r="Q50" s="22">
        <v>2014</v>
      </c>
      <c r="R50" s="22">
        <v>2015</v>
      </c>
      <c r="S50" s="22">
        <v>2016</v>
      </c>
      <c r="T50" s="22">
        <v>2017</v>
      </c>
      <c r="U50" s="22">
        <v>2018</v>
      </c>
      <c r="V50" s="22">
        <v>2019</v>
      </c>
      <c r="W50" s="22">
        <v>2020</v>
      </c>
      <c r="Y50" s="22" t="s">
        <v>35</v>
      </c>
    </row>
    <row r="51" spans="1:25" x14ac:dyDescent="0.25">
      <c r="B51" s="22" t="s">
        <v>36</v>
      </c>
      <c r="C51" s="23"/>
      <c r="D51" s="23"/>
      <c r="E51" s="23"/>
      <c r="F51" s="23"/>
      <c r="G51" s="23"/>
      <c r="H51" s="23"/>
      <c r="I51" s="23"/>
      <c r="J51" s="23"/>
      <c r="K51" s="23"/>
      <c r="L51" s="23"/>
      <c r="M51" s="23"/>
      <c r="N51" s="23"/>
      <c r="O51" s="23"/>
      <c r="P51" s="23"/>
      <c r="Q51" s="23"/>
      <c r="R51" s="23"/>
      <c r="S51" s="23"/>
      <c r="T51" s="23"/>
      <c r="U51" s="23"/>
      <c r="V51" s="23"/>
      <c r="W51" s="23"/>
      <c r="X51" s="25" t="s">
        <v>37</v>
      </c>
      <c r="Y51" s="23"/>
    </row>
    <row r="52" spans="1:25" x14ac:dyDescent="0.25">
      <c r="B52" s="22" t="s">
        <v>38</v>
      </c>
      <c r="C52" s="23"/>
      <c r="D52" s="23"/>
      <c r="E52" s="23"/>
      <c r="F52" s="23"/>
      <c r="G52" s="23"/>
      <c r="H52" s="23"/>
      <c r="I52" s="23"/>
      <c r="J52" s="23"/>
      <c r="K52" s="23"/>
      <c r="L52" s="23"/>
      <c r="M52" s="4">
        <v>168359</v>
      </c>
      <c r="N52" s="4">
        <v>137166</v>
      </c>
      <c r="O52" s="4"/>
      <c r="P52" s="4"/>
      <c r="Q52" s="4">
        <v>108334</v>
      </c>
      <c r="R52" s="23"/>
      <c r="S52" s="23"/>
      <c r="T52" s="23"/>
      <c r="U52" s="23"/>
      <c r="V52" s="23"/>
      <c r="W52" s="23"/>
      <c r="X52" s="25" t="s">
        <v>37</v>
      </c>
      <c r="Y52" s="23"/>
    </row>
    <row r="53" spans="1:25" x14ac:dyDescent="0.25">
      <c r="B53" s="22" t="s">
        <v>39</v>
      </c>
      <c r="C53" s="23"/>
      <c r="D53" s="23"/>
      <c r="E53" s="23"/>
      <c r="F53" s="23"/>
      <c r="G53" s="23"/>
      <c r="H53" s="23"/>
      <c r="I53" s="23"/>
      <c r="J53" s="23"/>
      <c r="K53" s="23"/>
      <c r="L53" s="23"/>
      <c r="M53" s="23"/>
      <c r="N53" s="23"/>
      <c r="O53" s="23"/>
      <c r="P53" s="23"/>
      <c r="Q53" s="23"/>
      <c r="R53" s="23"/>
      <c r="S53" s="23"/>
      <c r="T53" s="23"/>
      <c r="U53" s="23"/>
      <c r="V53" s="23"/>
      <c r="W53" s="23"/>
      <c r="X53" s="25" t="s">
        <v>37</v>
      </c>
      <c r="Y53" s="23"/>
    </row>
    <row r="57" spans="1:25" x14ac:dyDescent="0.25">
      <c r="A57" s="11" t="s">
        <v>141</v>
      </c>
    </row>
    <row r="58" spans="1:25" x14ac:dyDescent="0.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35</v>
      </c>
    </row>
    <row r="59" spans="1:25" x14ac:dyDescent="0.25">
      <c r="B59" s="22" t="s">
        <v>36</v>
      </c>
      <c r="C59" s="34"/>
      <c r="D59" s="34"/>
      <c r="E59" s="34"/>
      <c r="F59" s="34"/>
      <c r="G59" s="34"/>
      <c r="H59" s="34"/>
      <c r="I59" s="34"/>
      <c r="J59" s="34"/>
      <c r="K59" s="34"/>
      <c r="L59" s="34"/>
      <c r="M59" s="34"/>
      <c r="N59" s="34"/>
      <c r="O59" s="34"/>
      <c r="P59" s="34"/>
      <c r="Q59" s="34"/>
      <c r="R59" s="34"/>
      <c r="S59" s="34"/>
      <c r="T59" s="34"/>
      <c r="U59" s="34"/>
      <c r="V59" s="34"/>
      <c r="W59" s="34"/>
      <c r="X59" s="5" t="s">
        <v>37</v>
      </c>
      <c r="Y59" s="34"/>
    </row>
    <row r="60" spans="1:25" x14ac:dyDescent="0.25">
      <c r="B60" s="22" t="s">
        <v>38</v>
      </c>
      <c r="C60" s="34"/>
      <c r="D60" s="34"/>
      <c r="E60" s="34"/>
      <c r="F60" s="34"/>
      <c r="G60" s="34"/>
      <c r="H60" s="34"/>
      <c r="I60" s="34"/>
      <c r="J60" s="34"/>
      <c r="K60" s="34"/>
      <c r="L60" s="34"/>
      <c r="M60" s="34"/>
      <c r="N60" s="34"/>
      <c r="O60" s="34"/>
      <c r="P60" s="34"/>
      <c r="Q60" s="34"/>
      <c r="R60" s="34"/>
      <c r="S60" s="34"/>
      <c r="T60" s="34"/>
      <c r="U60" s="34"/>
      <c r="V60" s="34"/>
      <c r="W60" s="34"/>
      <c r="X60" s="5" t="s">
        <v>37</v>
      </c>
      <c r="Y60" s="34"/>
    </row>
    <row r="61" spans="1:25" x14ac:dyDescent="0.25">
      <c r="B61" s="22" t="s">
        <v>39</v>
      </c>
      <c r="C61" s="34"/>
      <c r="D61" s="34"/>
      <c r="E61" s="34"/>
      <c r="F61" s="34"/>
      <c r="G61" s="34"/>
      <c r="H61" s="34"/>
      <c r="I61" s="34"/>
      <c r="J61" s="34"/>
      <c r="K61" s="34"/>
      <c r="L61" s="34"/>
      <c r="M61" s="34"/>
      <c r="N61" s="34"/>
      <c r="O61" s="34"/>
      <c r="P61" s="34"/>
      <c r="Q61" s="34"/>
      <c r="R61" s="34"/>
      <c r="S61" s="34"/>
      <c r="T61" s="34"/>
      <c r="U61" s="34"/>
      <c r="V61" s="34"/>
      <c r="W61" s="34"/>
      <c r="X61" s="5" t="s">
        <v>37</v>
      </c>
      <c r="Y61" s="34"/>
    </row>
    <row r="65" spans="1:25" x14ac:dyDescent="0.25">
      <c r="A65" s="11" t="s">
        <v>142</v>
      </c>
    </row>
    <row r="66" spans="1:25" x14ac:dyDescent="0.25">
      <c r="C66" s="3">
        <v>2000</v>
      </c>
      <c r="D66" s="3">
        <v>2001</v>
      </c>
      <c r="E66" s="3">
        <v>2002</v>
      </c>
      <c r="F66" s="3">
        <v>2003</v>
      </c>
      <c r="G66" s="3">
        <v>2004</v>
      </c>
      <c r="H66" s="3">
        <v>2005</v>
      </c>
      <c r="I66" s="3">
        <v>2006</v>
      </c>
      <c r="J66" s="3">
        <v>2007</v>
      </c>
      <c r="K66" s="3">
        <v>2008</v>
      </c>
      <c r="L66" s="3">
        <v>2009</v>
      </c>
      <c r="M66" s="3">
        <v>2010</v>
      </c>
      <c r="N66" s="3">
        <v>2011</v>
      </c>
      <c r="O66" s="3">
        <v>2012</v>
      </c>
      <c r="P66" s="3">
        <v>2013</v>
      </c>
      <c r="Q66" s="3">
        <v>2014</v>
      </c>
      <c r="R66" s="3">
        <v>2015</v>
      </c>
      <c r="S66" s="3">
        <v>2016</v>
      </c>
      <c r="T66" s="3">
        <v>2017</v>
      </c>
      <c r="U66" s="3">
        <v>2018</v>
      </c>
      <c r="V66" s="3">
        <v>2019</v>
      </c>
      <c r="W66" s="3">
        <v>2020</v>
      </c>
      <c r="Y66" s="3" t="s">
        <v>35</v>
      </c>
    </row>
    <row r="67" spans="1:25" x14ac:dyDescent="0.25">
      <c r="B67" s="22" t="s">
        <v>36</v>
      </c>
      <c r="C67" s="34"/>
      <c r="D67" s="34"/>
      <c r="E67" s="34"/>
      <c r="F67" s="34"/>
      <c r="G67" s="34"/>
      <c r="H67" s="34"/>
      <c r="I67" s="34"/>
      <c r="J67" s="34"/>
      <c r="K67" s="34"/>
      <c r="L67" s="34"/>
      <c r="M67" s="34"/>
      <c r="N67" s="34"/>
      <c r="O67" s="34"/>
      <c r="P67" s="34"/>
      <c r="Q67" s="34"/>
      <c r="R67" s="34"/>
      <c r="S67" s="34"/>
      <c r="T67" s="34"/>
      <c r="U67" s="34"/>
      <c r="V67" s="34"/>
      <c r="W67" s="34"/>
      <c r="X67" s="5" t="s">
        <v>37</v>
      </c>
      <c r="Y67" s="34"/>
    </row>
    <row r="68" spans="1:25" x14ac:dyDescent="0.25">
      <c r="B68" s="22" t="s">
        <v>38</v>
      </c>
      <c r="C68" s="34"/>
      <c r="D68" s="34"/>
      <c r="E68" s="34"/>
      <c r="F68" s="34"/>
      <c r="G68" s="34"/>
      <c r="H68" s="34"/>
      <c r="I68" s="34"/>
      <c r="J68" s="34"/>
      <c r="K68" s="34"/>
      <c r="L68" s="34"/>
      <c r="M68" s="34"/>
      <c r="N68" s="34"/>
      <c r="O68" s="34"/>
      <c r="P68" s="34"/>
      <c r="Q68" s="34"/>
      <c r="R68" s="34"/>
      <c r="S68" s="34"/>
      <c r="T68" s="34"/>
      <c r="U68" s="34"/>
      <c r="V68" s="34"/>
      <c r="W68" s="34"/>
      <c r="X68" s="5" t="s">
        <v>37</v>
      </c>
      <c r="Y68" s="34"/>
    </row>
    <row r="69" spans="1:25" x14ac:dyDescent="0.25">
      <c r="B69" s="22" t="s">
        <v>39</v>
      </c>
      <c r="C69" s="34"/>
      <c r="D69" s="34"/>
      <c r="E69" s="34"/>
      <c r="F69" s="34"/>
      <c r="G69" s="34"/>
      <c r="H69" s="34"/>
      <c r="I69" s="34"/>
      <c r="J69" s="34"/>
      <c r="K69" s="34"/>
      <c r="L69" s="34"/>
      <c r="M69" s="34"/>
      <c r="N69" s="34"/>
      <c r="O69" s="34"/>
      <c r="P69" s="34"/>
      <c r="Q69" s="34"/>
      <c r="R69" s="34"/>
      <c r="S69" s="34"/>
      <c r="T69" s="34"/>
      <c r="U69" s="34"/>
      <c r="V69" s="34"/>
      <c r="W69" s="34"/>
      <c r="X69" s="5" t="s">
        <v>37</v>
      </c>
      <c r="Y69" s="34"/>
    </row>
    <row r="73" spans="1:25" x14ac:dyDescent="0.25">
      <c r="A73" s="11" t="s">
        <v>143</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5">
      <c r="B75" s="22" t="s">
        <v>36</v>
      </c>
      <c r="C75" s="34"/>
      <c r="D75" s="34"/>
      <c r="E75" s="34"/>
      <c r="F75" s="34"/>
      <c r="G75" s="34"/>
      <c r="H75" s="34"/>
      <c r="I75" s="34"/>
      <c r="J75" s="34"/>
      <c r="K75" s="34"/>
      <c r="L75" s="34"/>
      <c r="M75" s="34"/>
      <c r="N75" s="34"/>
      <c r="O75" s="34"/>
      <c r="P75" s="34"/>
      <c r="Q75" s="34"/>
      <c r="R75" s="34"/>
      <c r="S75" s="34"/>
      <c r="T75" s="34"/>
      <c r="U75" s="34"/>
      <c r="V75" s="34"/>
      <c r="W75" s="34"/>
      <c r="X75" s="5" t="s">
        <v>37</v>
      </c>
      <c r="Y75" s="34"/>
    </row>
    <row r="76" spans="1:25" x14ac:dyDescent="0.25">
      <c r="B76" s="22" t="s">
        <v>38</v>
      </c>
      <c r="C76" s="34"/>
      <c r="D76" s="34"/>
      <c r="E76" s="34"/>
      <c r="F76" s="34"/>
      <c r="G76" s="34"/>
      <c r="H76" s="34"/>
      <c r="I76" s="34"/>
      <c r="J76" s="34"/>
      <c r="K76" s="34"/>
      <c r="L76" s="34"/>
      <c r="M76" s="34"/>
      <c r="N76" s="34"/>
      <c r="O76" s="34"/>
      <c r="P76" s="34"/>
      <c r="Q76" s="34"/>
      <c r="R76" s="34"/>
      <c r="S76" s="34"/>
      <c r="T76" s="34"/>
      <c r="U76" s="34"/>
      <c r="V76" s="34"/>
      <c r="W76" s="34"/>
      <c r="X76" s="5" t="s">
        <v>37</v>
      </c>
      <c r="Y76" s="34"/>
    </row>
    <row r="77" spans="1:25" x14ac:dyDescent="0.25">
      <c r="B77" s="22" t="s">
        <v>39</v>
      </c>
      <c r="C77" s="34"/>
      <c r="D77" s="34"/>
      <c r="E77" s="34"/>
      <c r="F77" s="34"/>
      <c r="G77" s="34"/>
      <c r="H77" s="34"/>
      <c r="I77" s="34"/>
      <c r="J77" s="34"/>
      <c r="K77" s="34"/>
      <c r="L77" s="34"/>
      <c r="M77" s="34"/>
      <c r="N77" s="34"/>
      <c r="O77" s="34"/>
      <c r="P77" s="34"/>
      <c r="Q77" s="34"/>
      <c r="R77" s="34"/>
      <c r="S77" s="34"/>
      <c r="T77" s="34"/>
      <c r="U77" s="34"/>
      <c r="V77" s="34"/>
      <c r="W77" s="34"/>
      <c r="X77" s="5" t="s">
        <v>37</v>
      </c>
      <c r="Y77" s="34"/>
    </row>
    <row r="81" spans="1:25" x14ac:dyDescent="0.25">
      <c r="A81" s="11" t="s">
        <v>144</v>
      </c>
    </row>
    <row r="82" spans="1:25" x14ac:dyDescent="0.25">
      <c r="C82" s="3">
        <v>2000</v>
      </c>
      <c r="D82" s="3">
        <v>2001</v>
      </c>
      <c r="E82" s="3">
        <v>2002</v>
      </c>
      <c r="F82" s="3">
        <v>2003</v>
      </c>
      <c r="G82" s="3">
        <v>2004</v>
      </c>
      <c r="H82" s="3">
        <v>2005</v>
      </c>
      <c r="I82" s="3">
        <v>2006</v>
      </c>
      <c r="J82" s="3">
        <v>2007</v>
      </c>
      <c r="K82" s="3">
        <v>2008</v>
      </c>
      <c r="L82" s="3">
        <v>2009</v>
      </c>
      <c r="M82" s="3">
        <v>2010</v>
      </c>
      <c r="N82" s="3">
        <v>2011</v>
      </c>
      <c r="O82" s="3">
        <v>2012</v>
      </c>
      <c r="P82" s="3">
        <v>2013</v>
      </c>
      <c r="Q82" s="3">
        <v>2014</v>
      </c>
      <c r="R82" s="3">
        <v>2015</v>
      </c>
      <c r="S82" s="3">
        <v>2016</v>
      </c>
      <c r="T82" s="3">
        <v>2017</v>
      </c>
      <c r="U82" s="3">
        <v>2018</v>
      </c>
      <c r="V82" s="3">
        <v>2019</v>
      </c>
      <c r="W82" s="3">
        <v>2020</v>
      </c>
      <c r="Y82" s="3" t="s">
        <v>35</v>
      </c>
    </row>
    <row r="83" spans="1:25" x14ac:dyDescent="0.25">
      <c r="B83" s="22" t="s">
        <v>36</v>
      </c>
      <c r="C83" s="34"/>
      <c r="D83" s="34"/>
      <c r="E83" s="34"/>
      <c r="F83" s="34"/>
      <c r="G83" s="34"/>
      <c r="H83" s="34"/>
      <c r="I83" s="34"/>
      <c r="J83" s="34"/>
      <c r="K83" s="34"/>
      <c r="L83" s="34"/>
      <c r="M83" s="34"/>
      <c r="N83" s="34"/>
      <c r="O83" s="34"/>
      <c r="P83" s="34"/>
      <c r="Q83" s="34"/>
      <c r="R83" s="34"/>
      <c r="S83" s="34"/>
      <c r="T83" s="34"/>
      <c r="U83" s="34"/>
      <c r="V83" s="34"/>
      <c r="W83" s="34"/>
      <c r="X83" s="5" t="s">
        <v>37</v>
      </c>
      <c r="Y83" s="34"/>
    </row>
    <row r="84" spans="1:25" x14ac:dyDescent="0.25">
      <c r="B84" s="22" t="s">
        <v>38</v>
      </c>
      <c r="C84" s="34"/>
      <c r="D84" s="34"/>
      <c r="E84" s="34"/>
      <c r="F84" s="34"/>
      <c r="G84" s="34"/>
      <c r="H84" s="34"/>
      <c r="I84" s="34"/>
      <c r="J84" s="34"/>
      <c r="K84" s="34"/>
      <c r="L84" s="34"/>
      <c r="M84" s="34"/>
      <c r="N84" s="34"/>
      <c r="O84" s="34"/>
      <c r="P84" s="34"/>
      <c r="Q84" s="34"/>
      <c r="R84" s="34"/>
      <c r="S84" s="34"/>
      <c r="T84" s="34"/>
      <c r="U84" s="34"/>
      <c r="V84" s="34"/>
      <c r="W84" s="34"/>
      <c r="X84" s="5" t="s">
        <v>37</v>
      </c>
      <c r="Y84" s="34"/>
    </row>
    <row r="85" spans="1:25" x14ac:dyDescent="0.25">
      <c r="B85" s="22" t="s">
        <v>39</v>
      </c>
      <c r="C85" s="34"/>
      <c r="D85" s="34"/>
      <c r="E85" s="34"/>
      <c r="F85" s="34"/>
      <c r="G85" s="34"/>
      <c r="H85" s="34"/>
      <c r="I85" s="34"/>
      <c r="J85" s="34"/>
      <c r="K85" s="34"/>
      <c r="L85" s="34"/>
      <c r="M85" s="34"/>
      <c r="N85" s="34"/>
      <c r="O85" s="34"/>
      <c r="P85" s="34"/>
      <c r="Q85" s="34"/>
      <c r="R85" s="34"/>
      <c r="S85" s="34"/>
      <c r="T85" s="34"/>
      <c r="U85" s="34"/>
      <c r="V85" s="34"/>
      <c r="W85" s="34"/>
      <c r="X85" s="5" t="s">
        <v>37</v>
      </c>
      <c r="Y85" s="34"/>
    </row>
    <row r="89" spans="1:25" x14ac:dyDescent="0.25">
      <c r="A89" s="11" t="s">
        <v>145</v>
      </c>
    </row>
    <row r="90" spans="1:25" x14ac:dyDescent="0.25">
      <c r="C90" s="3">
        <v>2000</v>
      </c>
      <c r="D90" s="3">
        <v>2001</v>
      </c>
      <c r="E90" s="3">
        <v>2002</v>
      </c>
      <c r="F90" s="3">
        <v>2003</v>
      </c>
      <c r="G90" s="3">
        <v>2004</v>
      </c>
      <c r="H90" s="3">
        <v>2005</v>
      </c>
      <c r="I90" s="3">
        <v>2006</v>
      </c>
      <c r="J90" s="3">
        <v>2007</v>
      </c>
      <c r="K90" s="3">
        <v>2008</v>
      </c>
      <c r="L90" s="3">
        <v>2009</v>
      </c>
      <c r="M90" s="3">
        <v>2010</v>
      </c>
      <c r="N90" s="3">
        <v>2011</v>
      </c>
      <c r="O90" s="3">
        <v>2012</v>
      </c>
      <c r="P90" s="3">
        <v>2013</v>
      </c>
      <c r="Q90" s="3">
        <v>2014</v>
      </c>
      <c r="R90" s="3">
        <v>2015</v>
      </c>
      <c r="S90" s="3">
        <v>2016</v>
      </c>
      <c r="T90" s="3">
        <v>2017</v>
      </c>
      <c r="U90" s="3">
        <v>2018</v>
      </c>
      <c r="V90" s="3">
        <v>2019</v>
      </c>
      <c r="W90" s="3">
        <v>2020</v>
      </c>
      <c r="Y90" s="3" t="s">
        <v>35</v>
      </c>
    </row>
    <row r="91" spans="1:25" x14ac:dyDescent="0.25">
      <c r="B91" s="22" t="s">
        <v>36</v>
      </c>
      <c r="C91" s="34"/>
      <c r="D91" s="34"/>
      <c r="E91" s="34"/>
      <c r="F91" s="34"/>
      <c r="G91" s="34"/>
      <c r="H91" s="34"/>
      <c r="I91" s="34"/>
      <c r="J91" s="34"/>
      <c r="K91" s="34"/>
      <c r="L91" s="34"/>
      <c r="M91" s="34"/>
      <c r="N91" s="34"/>
      <c r="O91" s="34"/>
      <c r="P91" s="34"/>
      <c r="Q91" s="34"/>
      <c r="R91" s="34"/>
      <c r="S91" s="34"/>
      <c r="T91" s="34"/>
      <c r="U91" s="34"/>
      <c r="V91" s="34"/>
      <c r="W91" s="34"/>
      <c r="X91" s="5" t="s">
        <v>37</v>
      </c>
      <c r="Y91" s="34"/>
    </row>
    <row r="92" spans="1:25" x14ac:dyDescent="0.25">
      <c r="B92" s="22" t="s">
        <v>38</v>
      </c>
      <c r="C92" s="34"/>
      <c r="D92" s="34"/>
      <c r="E92" s="34"/>
      <c r="F92" s="34"/>
      <c r="G92" s="34"/>
      <c r="H92" s="34"/>
      <c r="I92" s="34"/>
      <c r="J92" s="34"/>
      <c r="K92" s="34"/>
      <c r="L92" s="34"/>
      <c r="M92" s="34"/>
      <c r="N92" s="34"/>
      <c r="O92" s="34"/>
      <c r="P92" s="34"/>
      <c r="Q92" s="34"/>
      <c r="R92" s="34"/>
      <c r="S92" s="34"/>
      <c r="T92" s="34"/>
      <c r="U92" s="34"/>
      <c r="V92" s="34"/>
      <c r="W92" s="34"/>
      <c r="X92" s="5" t="s">
        <v>37</v>
      </c>
      <c r="Y92" s="34"/>
    </row>
    <row r="93" spans="1:25" x14ac:dyDescent="0.25">
      <c r="B93" s="22" t="s">
        <v>39</v>
      </c>
      <c r="C93" s="34"/>
      <c r="D93" s="34"/>
      <c r="E93" s="34"/>
      <c r="F93" s="34"/>
      <c r="G93" s="34"/>
      <c r="H93" s="34"/>
      <c r="I93" s="34"/>
      <c r="J93" s="34"/>
      <c r="K93" s="34"/>
      <c r="L93" s="34"/>
      <c r="M93" s="34"/>
      <c r="N93" s="34"/>
      <c r="O93" s="34"/>
      <c r="P93" s="34"/>
      <c r="Q93" s="34"/>
      <c r="R93" s="34"/>
      <c r="S93" s="34"/>
      <c r="T93" s="34"/>
      <c r="U93" s="34"/>
      <c r="V93" s="34"/>
      <c r="W93" s="34"/>
      <c r="X93" s="5" t="s">
        <v>37</v>
      </c>
      <c r="Y93"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81"/>
  <sheetViews>
    <sheetView workbookViewId="0">
      <selection activeCell="A49" sqref="A49:AZ66"/>
    </sheetView>
  </sheetViews>
  <sheetFormatPr defaultColWidth="8.85546875" defaultRowHeight="15" x14ac:dyDescent="0.25"/>
  <sheetData>
    <row r="1" spans="1:25" x14ac:dyDescent="0.25">
      <c r="A1" s="1" t="s">
        <v>58</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4">
        <v>4.9750831254159467E-2</v>
      </c>
      <c r="D3" s="4"/>
      <c r="E3" s="4"/>
      <c r="F3" s="4"/>
      <c r="G3" s="4"/>
      <c r="H3" s="4"/>
      <c r="I3" s="4"/>
      <c r="J3" s="4"/>
      <c r="K3" s="4"/>
      <c r="L3" s="4"/>
      <c r="M3" s="4">
        <v>0.62413340478526258</v>
      </c>
      <c r="N3" s="4"/>
      <c r="O3" s="4"/>
      <c r="P3" s="4"/>
      <c r="Q3" s="4"/>
      <c r="R3" s="4">
        <v>2.3658796669461828</v>
      </c>
      <c r="S3" s="4"/>
      <c r="T3" s="4"/>
      <c r="U3" s="4"/>
      <c r="V3" s="4"/>
      <c r="W3" s="4"/>
      <c r="X3" s="5" t="s">
        <v>37</v>
      </c>
      <c r="Y3" s="4"/>
    </row>
    <row r="4" spans="1:25" x14ac:dyDescent="0.25">
      <c r="B4" s="3" t="str">
        <f>Populations!$C$4</f>
        <v>Clients</v>
      </c>
      <c r="C4" s="4">
        <v>4.9750831254159467E-2</v>
      </c>
      <c r="D4" s="4"/>
      <c r="E4" s="4"/>
      <c r="F4" s="4"/>
      <c r="G4" s="4"/>
      <c r="H4" s="4"/>
      <c r="I4" s="4"/>
      <c r="J4" s="4"/>
      <c r="K4" s="4"/>
      <c r="L4" s="4"/>
      <c r="M4" s="4">
        <v>1.6483997698218034</v>
      </c>
      <c r="N4" s="4"/>
      <c r="O4" s="4"/>
      <c r="P4" s="4"/>
      <c r="Q4" s="4"/>
      <c r="R4" s="4">
        <v>1.0773073053122011</v>
      </c>
      <c r="S4" s="4"/>
      <c r="T4" s="4"/>
      <c r="U4" s="4"/>
      <c r="V4" s="4"/>
      <c r="W4" s="4"/>
      <c r="X4" s="5" t="s">
        <v>37</v>
      </c>
      <c r="Y4" s="4"/>
    </row>
    <row r="5" spans="1:25" x14ac:dyDescent="0.25">
      <c r="B5" s="3" t="str">
        <f>Populations!$C$5</f>
        <v>MSM</v>
      </c>
      <c r="C5" s="4">
        <v>4.9750831254159467E-2</v>
      </c>
      <c r="D5" s="4"/>
      <c r="E5" s="4"/>
      <c r="F5" s="4"/>
      <c r="G5" s="4"/>
      <c r="H5" s="4"/>
      <c r="I5" s="4"/>
      <c r="J5" s="4"/>
      <c r="K5" s="4"/>
      <c r="L5" s="4"/>
      <c r="M5" s="4">
        <v>0.32246507484191111</v>
      </c>
      <c r="N5" s="4"/>
      <c r="O5" s="4"/>
      <c r="P5" s="4"/>
      <c r="Q5" s="4"/>
      <c r="R5" s="4">
        <v>3.5537217958509362</v>
      </c>
      <c r="S5" s="4"/>
      <c r="T5" s="4"/>
      <c r="U5" s="4"/>
      <c r="V5" s="4"/>
      <c r="W5" s="4"/>
      <c r="X5" s="5" t="s">
        <v>37</v>
      </c>
      <c r="Y5" s="4"/>
    </row>
    <row r="6" spans="1:25" x14ac:dyDescent="0.25">
      <c r="B6" s="3" t="str">
        <f>Populations!$C$6</f>
        <v>Males 0-9</v>
      </c>
      <c r="C6" s="4">
        <v>4.9750831254159467E-2</v>
      </c>
      <c r="D6" s="4"/>
      <c r="E6" s="4"/>
      <c r="F6" s="4"/>
      <c r="G6" s="4"/>
      <c r="H6" s="4"/>
      <c r="I6" s="4"/>
      <c r="J6" s="4"/>
      <c r="K6" s="4"/>
      <c r="L6" s="4"/>
      <c r="M6" s="4">
        <v>3.1606027941427883</v>
      </c>
      <c r="N6" s="4"/>
      <c r="O6" s="4"/>
      <c r="P6" s="4"/>
      <c r="Q6" s="4"/>
      <c r="R6" s="4">
        <v>0.59438538695997578</v>
      </c>
      <c r="S6" s="4"/>
      <c r="T6" s="4"/>
      <c r="U6" s="4"/>
      <c r="V6" s="4"/>
      <c r="W6" s="4"/>
      <c r="X6" s="5" t="s">
        <v>37</v>
      </c>
      <c r="Y6" s="4"/>
    </row>
    <row r="7" spans="1:25" x14ac:dyDescent="0.25">
      <c r="B7" s="3" t="str">
        <f>Populations!$C$7</f>
        <v>Females 0-9</v>
      </c>
      <c r="C7" s="4">
        <v>4.9750831254159467E-2</v>
      </c>
      <c r="D7" s="4"/>
      <c r="E7" s="4"/>
      <c r="F7" s="4"/>
      <c r="G7" s="4"/>
      <c r="H7" s="4"/>
      <c r="I7" s="4"/>
      <c r="J7" s="4"/>
      <c r="K7" s="4"/>
      <c r="L7" s="4"/>
      <c r="M7" s="4">
        <v>3.1606027941427883</v>
      </c>
      <c r="N7" s="4"/>
      <c r="O7" s="4"/>
      <c r="P7" s="4"/>
      <c r="Q7" s="4"/>
      <c r="R7" s="4">
        <v>0.59438538695997578</v>
      </c>
      <c r="S7" s="4"/>
      <c r="T7" s="4"/>
      <c r="U7" s="4"/>
      <c r="V7" s="4"/>
      <c r="W7" s="4"/>
      <c r="X7" s="5" t="s">
        <v>37</v>
      </c>
      <c r="Y7" s="4"/>
    </row>
    <row r="8" spans="1:25" x14ac:dyDescent="0.25">
      <c r="B8" s="3" t="str">
        <f>Populations!$C$8</f>
        <v>Males 10-19</v>
      </c>
      <c r="C8" s="4">
        <v>4.9750831254159467E-2</v>
      </c>
      <c r="D8" s="4"/>
      <c r="E8" s="4"/>
      <c r="F8" s="4"/>
      <c r="G8" s="4"/>
      <c r="H8" s="4"/>
      <c r="I8" s="4"/>
      <c r="J8" s="4"/>
      <c r="K8" s="4"/>
      <c r="L8" s="4"/>
      <c r="M8" s="4">
        <v>0.32246507484191111</v>
      </c>
      <c r="N8" s="4"/>
      <c r="O8" s="4"/>
      <c r="P8" s="4"/>
      <c r="Q8" s="4"/>
      <c r="R8" s="4">
        <v>3.5537217958509362</v>
      </c>
      <c r="S8" s="4"/>
      <c r="T8" s="4"/>
      <c r="U8" s="4"/>
      <c r="V8" s="4"/>
      <c r="W8" s="4"/>
      <c r="X8" s="5" t="s">
        <v>37</v>
      </c>
      <c r="Y8" s="4"/>
    </row>
    <row r="9" spans="1:25" x14ac:dyDescent="0.25">
      <c r="B9" s="3" t="str">
        <f>Populations!$C$9</f>
        <v>Females 10-19</v>
      </c>
      <c r="C9" s="4">
        <v>4.9750831254159467E-2</v>
      </c>
      <c r="D9" s="4"/>
      <c r="E9" s="4"/>
      <c r="F9" s="4"/>
      <c r="G9" s="4"/>
      <c r="H9" s="4"/>
      <c r="I9" s="4"/>
      <c r="J9" s="4"/>
      <c r="K9" s="4"/>
      <c r="L9" s="4"/>
      <c r="M9" s="4">
        <v>0.32246507484191111</v>
      </c>
      <c r="N9" s="4"/>
      <c r="O9" s="4"/>
      <c r="P9" s="4"/>
      <c r="Q9" s="4"/>
      <c r="R9" s="4">
        <v>3.5537217958509362</v>
      </c>
      <c r="S9" s="4"/>
      <c r="T9" s="4"/>
      <c r="U9" s="4"/>
      <c r="V9" s="4"/>
      <c r="W9" s="4"/>
      <c r="X9" s="5" t="s">
        <v>37</v>
      </c>
      <c r="Y9" s="4"/>
    </row>
    <row r="10" spans="1:25" x14ac:dyDescent="0.25">
      <c r="B10" s="3" t="str">
        <f>Populations!$C$10</f>
        <v>Males 20-24</v>
      </c>
      <c r="C10" s="4">
        <v>4.9750831254159467E-2</v>
      </c>
      <c r="D10" s="4"/>
      <c r="E10" s="4"/>
      <c r="F10" s="4"/>
      <c r="G10" s="4"/>
      <c r="H10" s="4"/>
      <c r="I10" s="4"/>
      <c r="J10" s="4"/>
      <c r="K10" s="4"/>
      <c r="L10" s="4"/>
      <c r="M10" s="4">
        <v>0.47581290982020241</v>
      </c>
      <c r="N10" s="4"/>
      <c r="O10" s="4"/>
      <c r="P10" s="4"/>
      <c r="Q10" s="4"/>
      <c r="R10" s="4">
        <v>2.8428856987386144</v>
      </c>
      <c r="S10" s="4"/>
      <c r="T10" s="4"/>
      <c r="U10" s="4"/>
      <c r="V10" s="4"/>
      <c r="W10" s="4"/>
      <c r="X10" s="5" t="s">
        <v>37</v>
      </c>
      <c r="Y10" s="4"/>
    </row>
    <row r="11" spans="1:25" x14ac:dyDescent="0.25">
      <c r="B11" s="3" t="str">
        <f>Populations!$C$11</f>
        <v>Females 20-24</v>
      </c>
      <c r="C11" s="4">
        <v>4.9750831254159467E-2</v>
      </c>
      <c r="D11" s="4"/>
      <c r="E11" s="4"/>
      <c r="F11" s="4"/>
      <c r="G11" s="4"/>
      <c r="H11" s="4"/>
      <c r="I11" s="4"/>
      <c r="J11" s="4"/>
      <c r="K11" s="4"/>
      <c r="L11" s="4"/>
      <c r="M11" s="4">
        <v>0.47581290982020241</v>
      </c>
      <c r="N11" s="4"/>
      <c r="O11" s="4"/>
      <c r="P11" s="4"/>
      <c r="Q11" s="4"/>
      <c r="R11" s="4">
        <v>2.8428856987386144</v>
      </c>
      <c r="S11" s="4"/>
      <c r="T11" s="4"/>
      <c r="U11" s="4"/>
      <c r="V11" s="4"/>
      <c r="W11" s="4"/>
      <c r="X11" s="5" t="s">
        <v>37</v>
      </c>
      <c r="Y11" s="4"/>
    </row>
    <row r="12" spans="1:25" x14ac:dyDescent="0.25">
      <c r="B12" s="3" t="str">
        <f>Populations!$C$12</f>
        <v>Males 25-49</v>
      </c>
      <c r="C12" s="4">
        <v>4.9750831254159467E-2</v>
      </c>
      <c r="D12" s="4"/>
      <c r="E12" s="4"/>
      <c r="F12" s="4"/>
      <c r="G12" s="4"/>
      <c r="H12" s="4"/>
      <c r="I12" s="4"/>
      <c r="J12" s="4"/>
      <c r="K12" s="4"/>
      <c r="L12" s="4"/>
      <c r="M12" s="4">
        <v>0.47581290982020241</v>
      </c>
      <c r="N12" s="4"/>
      <c r="O12" s="4"/>
      <c r="P12" s="4"/>
      <c r="Q12" s="4"/>
      <c r="R12" s="4">
        <v>2.8428856987386144</v>
      </c>
      <c r="S12" s="4"/>
      <c r="T12" s="4"/>
      <c r="U12" s="4"/>
      <c r="V12" s="4"/>
      <c r="W12" s="4"/>
      <c r="X12" s="5" t="s">
        <v>37</v>
      </c>
      <c r="Y12" s="4"/>
    </row>
    <row r="13" spans="1:25" x14ac:dyDescent="0.25">
      <c r="B13" s="3" t="str">
        <f>Populations!$C$13</f>
        <v>Females 25-49</v>
      </c>
      <c r="C13" s="4">
        <v>4.9750831254159467E-2</v>
      </c>
      <c r="D13" s="4"/>
      <c r="E13" s="4"/>
      <c r="F13" s="4"/>
      <c r="G13" s="4"/>
      <c r="H13" s="4"/>
      <c r="I13" s="4"/>
      <c r="J13" s="4"/>
      <c r="K13" s="4"/>
      <c r="L13" s="4"/>
      <c r="M13" s="4">
        <v>0.47581290982020241</v>
      </c>
      <c r="N13" s="4"/>
      <c r="O13" s="4"/>
      <c r="P13" s="4"/>
      <c r="Q13" s="4"/>
      <c r="R13" s="4">
        <v>2.8428856987386144</v>
      </c>
      <c r="S13" s="4"/>
      <c r="T13" s="4"/>
      <c r="U13" s="4"/>
      <c r="V13" s="4"/>
      <c r="W13" s="4"/>
      <c r="X13" s="5" t="s">
        <v>37</v>
      </c>
      <c r="Y13" s="4"/>
    </row>
    <row r="14" spans="1:25" x14ac:dyDescent="0.25">
      <c r="B14" s="3" t="str">
        <f>Populations!$C$14</f>
        <v>Males 50+</v>
      </c>
      <c r="C14" s="4">
        <v>4.9750831254159467E-2</v>
      </c>
      <c r="D14" s="4"/>
      <c r="E14" s="4"/>
      <c r="F14" s="4"/>
      <c r="G14" s="4"/>
      <c r="H14" s="4"/>
      <c r="I14" s="4"/>
      <c r="J14" s="4"/>
      <c r="K14" s="4"/>
      <c r="L14" s="4"/>
      <c r="M14" s="4">
        <v>0.47581290982020241</v>
      </c>
      <c r="N14" s="4"/>
      <c r="O14" s="4"/>
      <c r="P14" s="4"/>
      <c r="Q14" s="4"/>
      <c r="R14" s="4">
        <v>2.8428856987386144</v>
      </c>
      <c r="S14" s="4"/>
      <c r="T14" s="4"/>
      <c r="U14" s="4"/>
      <c r="V14" s="4"/>
      <c r="W14" s="4"/>
      <c r="X14" s="5" t="s">
        <v>37</v>
      </c>
      <c r="Y14" s="4"/>
    </row>
    <row r="15" spans="1:25" x14ac:dyDescent="0.25">
      <c r="B15" s="3" t="str">
        <f>Populations!$C$15</f>
        <v>Females 50+</v>
      </c>
      <c r="C15" s="4">
        <v>4.9750831254159467E-2</v>
      </c>
      <c r="D15" s="4"/>
      <c r="E15" s="4"/>
      <c r="F15" s="4"/>
      <c r="G15" s="4"/>
      <c r="H15" s="4"/>
      <c r="I15" s="4"/>
      <c r="J15" s="4"/>
      <c r="K15" s="4"/>
      <c r="L15" s="4"/>
      <c r="M15" s="4">
        <v>0.47581290982020241</v>
      </c>
      <c r="N15" s="4"/>
      <c r="O15" s="4"/>
      <c r="P15" s="4"/>
      <c r="Q15" s="4"/>
      <c r="R15" s="4">
        <v>2.8428856987386144</v>
      </c>
      <c r="S15" s="4"/>
      <c r="T15" s="4"/>
      <c r="U15" s="4"/>
      <c r="V15" s="4"/>
      <c r="W15" s="4"/>
      <c r="X15" s="5" t="s">
        <v>37</v>
      </c>
      <c r="Y15" s="4"/>
    </row>
    <row r="19" spans="1:25" x14ac:dyDescent="0.25">
      <c r="A19" s="1" t="s">
        <v>59</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5">
      <c r="B21" s="3" t="s">
        <v>45</v>
      </c>
      <c r="C21" s="4">
        <v>10</v>
      </c>
      <c r="D21" s="4"/>
      <c r="E21" s="4"/>
      <c r="F21" s="4"/>
      <c r="G21" s="4"/>
      <c r="H21" s="4"/>
      <c r="I21" s="4"/>
      <c r="J21" s="4"/>
      <c r="K21" s="4"/>
      <c r="L21" s="4"/>
      <c r="M21" s="4"/>
      <c r="N21" s="4"/>
      <c r="O21" s="4"/>
      <c r="P21" s="4"/>
      <c r="Q21" s="4"/>
      <c r="R21" s="4">
        <v>0.1</v>
      </c>
      <c r="S21" s="4"/>
      <c r="T21" s="4"/>
      <c r="U21" s="4"/>
      <c r="V21" s="4"/>
      <c r="W21" s="4"/>
      <c r="X21" s="5" t="s">
        <v>37</v>
      </c>
      <c r="Y21" s="4"/>
    </row>
    <row r="25" spans="1:25" x14ac:dyDescent="0.25">
      <c r="A25" s="1" t="s">
        <v>60</v>
      </c>
    </row>
    <row r="26" spans="1:25" x14ac:dyDescent="0.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5">
      <c r="B27" s="3" t="str">
        <f>Populations!$C$3</f>
        <v>FSW</v>
      </c>
      <c r="C27" s="7"/>
      <c r="D27" s="7"/>
      <c r="E27" s="7"/>
      <c r="F27" s="7"/>
      <c r="G27" s="7"/>
      <c r="H27" s="7"/>
      <c r="I27" s="7"/>
      <c r="J27" s="7"/>
      <c r="K27" s="7"/>
      <c r="L27" s="7"/>
      <c r="M27" s="7"/>
      <c r="N27" s="7"/>
      <c r="O27" s="7"/>
      <c r="P27" s="7"/>
      <c r="Q27" s="7"/>
      <c r="R27" s="7">
        <v>0.2</v>
      </c>
      <c r="S27" s="7"/>
      <c r="T27" s="7"/>
      <c r="U27" s="7"/>
      <c r="V27" s="7"/>
      <c r="W27" s="7"/>
      <c r="X27" s="5" t="s">
        <v>37</v>
      </c>
      <c r="Y27" s="7"/>
    </row>
    <row r="28" spans="1:25" x14ac:dyDescent="0.25">
      <c r="B28" s="3" t="str">
        <f>Populations!$C$4</f>
        <v>Clients</v>
      </c>
      <c r="C28" s="7"/>
      <c r="D28" s="7"/>
      <c r="E28" s="7"/>
      <c r="F28" s="7"/>
      <c r="G28" s="7"/>
      <c r="H28" s="7"/>
      <c r="I28" s="7"/>
      <c r="J28" s="7"/>
      <c r="K28" s="7"/>
      <c r="L28" s="7"/>
      <c r="M28" s="7"/>
      <c r="N28" s="7"/>
      <c r="O28" s="7"/>
      <c r="P28" s="7"/>
      <c r="Q28" s="7"/>
      <c r="R28" s="7">
        <v>0.1</v>
      </c>
      <c r="S28" s="7"/>
      <c r="T28" s="7"/>
      <c r="U28" s="7"/>
      <c r="V28" s="7"/>
      <c r="W28" s="7"/>
      <c r="X28" s="5" t="s">
        <v>37</v>
      </c>
      <c r="Y28" s="7"/>
    </row>
    <row r="29" spans="1:25" x14ac:dyDescent="0.25">
      <c r="B29" s="3" t="str">
        <f>Populations!$C$5</f>
        <v>MSM</v>
      </c>
      <c r="C29" s="7"/>
      <c r="D29" s="7"/>
      <c r="E29" s="7"/>
      <c r="F29" s="7"/>
      <c r="G29" s="7"/>
      <c r="H29" s="7"/>
      <c r="I29" s="7"/>
      <c r="J29" s="7"/>
      <c r="K29" s="7"/>
      <c r="L29" s="7"/>
      <c r="M29" s="7"/>
      <c r="N29" s="7"/>
      <c r="O29" s="7"/>
      <c r="P29" s="7"/>
      <c r="Q29" s="7"/>
      <c r="R29" s="7">
        <v>0.2</v>
      </c>
      <c r="S29" s="7"/>
      <c r="T29" s="7"/>
      <c r="U29" s="7"/>
      <c r="V29" s="7"/>
      <c r="W29" s="7"/>
      <c r="X29" s="5" t="s">
        <v>37</v>
      </c>
      <c r="Y29" s="7"/>
    </row>
    <row r="30" spans="1:25" x14ac:dyDescent="0.25">
      <c r="B30" s="3" t="str">
        <f>Populations!$C$6</f>
        <v>Males 0-9</v>
      </c>
      <c r="C30" s="7"/>
      <c r="D30" s="7"/>
      <c r="E30" s="7"/>
      <c r="F30" s="7"/>
      <c r="G30" s="7"/>
      <c r="H30" s="7"/>
      <c r="I30" s="7"/>
      <c r="J30" s="7"/>
      <c r="K30" s="7"/>
      <c r="L30" s="7"/>
      <c r="M30" s="7"/>
      <c r="N30" s="7"/>
      <c r="O30" s="7"/>
      <c r="P30" s="7"/>
      <c r="Q30" s="7"/>
      <c r="R30" s="7">
        <v>0.05</v>
      </c>
      <c r="S30" s="7"/>
      <c r="T30" s="7"/>
      <c r="U30" s="7"/>
      <c r="V30" s="7"/>
      <c r="W30" s="7"/>
      <c r="X30" s="5" t="s">
        <v>37</v>
      </c>
      <c r="Y30" s="7"/>
    </row>
    <row r="31" spans="1:25" x14ac:dyDescent="0.25">
      <c r="B31" s="3" t="str">
        <f>Populations!$C$7</f>
        <v>Females 0-9</v>
      </c>
      <c r="C31" s="7"/>
      <c r="D31" s="7"/>
      <c r="E31" s="7"/>
      <c r="F31" s="7"/>
      <c r="G31" s="7"/>
      <c r="H31" s="7"/>
      <c r="I31" s="7"/>
      <c r="J31" s="7"/>
      <c r="K31" s="7"/>
      <c r="L31" s="7"/>
      <c r="M31" s="7"/>
      <c r="N31" s="7"/>
      <c r="O31" s="7"/>
      <c r="P31" s="7"/>
      <c r="Q31" s="7"/>
      <c r="R31" s="7">
        <v>0.05</v>
      </c>
      <c r="S31" s="7"/>
      <c r="T31" s="7"/>
      <c r="U31" s="7"/>
      <c r="V31" s="7"/>
      <c r="W31" s="7"/>
      <c r="X31" s="5" t="s">
        <v>37</v>
      </c>
      <c r="Y31" s="7"/>
    </row>
    <row r="32" spans="1:25" x14ac:dyDescent="0.25">
      <c r="B32" s="3" t="str">
        <f>Populations!$C$8</f>
        <v>Males 10-19</v>
      </c>
      <c r="C32" s="7"/>
      <c r="D32" s="7"/>
      <c r="E32" s="7"/>
      <c r="F32" s="7"/>
      <c r="G32" s="7"/>
      <c r="H32" s="7"/>
      <c r="I32" s="7"/>
      <c r="J32" s="7"/>
      <c r="K32" s="7"/>
      <c r="L32" s="7"/>
      <c r="M32" s="7"/>
      <c r="N32" s="7"/>
      <c r="O32" s="7"/>
      <c r="P32" s="7"/>
      <c r="Q32" s="7"/>
      <c r="R32" s="7">
        <v>0.2</v>
      </c>
      <c r="S32" s="7"/>
      <c r="T32" s="7"/>
      <c r="U32" s="7"/>
      <c r="V32" s="7"/>
      <c r="W32" s="7"/>
      <c r="X32" s="5" t="s">
        <v>37</v>
      </c>
      <c r="Y32" s="7"/>
    </row>
    <row r="33" spans="1:25" x14ac:dyDescent="0.25">
      <c r="B33" s="3" t="str">
        <f>Populations!$C$9</f>
        <v>Females 10-19</v>
      </c>
      <c r="C33" s="7"/>
      <c r="D33" s="7"/>
      <c r="E33" s="7"/>
      <c r="F33" s="7"/>
      <c r="G33" s="7"/>
      <c r="H33" s="7"/>
      <c r="I33" s="7"/>
      <c r="J33" s="7"/>
      <c r="K33" s="7"/>
      <c r="L33" s="7"/>
      <c r="M33" s="7"/>
      <c r="N33" s="7"/>
      <c r="O33" s="7"/>
      <c r="P33" s="7"/>
      <c r="Q33" s="7"/>
      <c r="R33" s="7">
        <v>0.1</v>
      </c>
      <c r="S33" s="7"/>
      <c r="T33" s="7"/>
      <c r="U33" s="7"/>
      <c r="V33" s="7"/>
      <c r="W33" s="7"/>
      <c r="X33" s="5" t="s">
        <v>37</v>
      </c>
      <c r="Y33" s="7"/>
    </row>
    <row r="34" spans="1:25" x14ac:dyDescent="0.25">
      <c r="B34" s="3" t="str">
        <f>Populations!$C$10</f>
        <v>Males 20-24</v>
      </c>
      <c r="C34" s="7"/>
      <c r="D34" s="7"/>
      <c r="E34" s="7"/>
      <c r="F34" s="7"/>
      <c r="G34" s="7"/>
      <c r="H34" s="7"/>
      <c r="I34" s="7"/>
      <c r="J34" s="7"/>
      <c r="K34" s="7"/>
      <c r="L34" s="7"/>
      <c r="M34" s="7"/>
      <c r="N34" s="7"/>
      <c r="O34" s="7"/>
      <c r="P34" s="7"/>
      <c r="Q34" s="7"/>
      <c r="R34" s="7">
        <v>0.2</v>
      </c>
      <c r="S34" s="7"/>
      <c r="T34" s="7"/>
      <c r="U34" s="7"/>
      <c r="V34" s="7"/>
      <c r="W34" s="7"/>
      <c r="X34" s="5" t="s">
        <v>37</v>
      </c>
      <c r="Y34" s="7"/>
    </row>
    <row r="35" spans="1:25" x14ac:dyDescent="0.25">
      <c r="B35" s="3" t="str">
        <f>Populations!$C$11</f>
        <v>Females 20-24</v>
      </c>
      <c r="C35" s="7"/>
      <c r="D35" s="7"/>
      <c r="E35" s="7"/>
      <c r="F35" s="7"/>
      <c r="G35" s="7"/>
      <c r="H35" s="7"/>
      <c r="I35" s="7"/>
      <c r="J35" s="7"/>
      <c r="K35" s="7"/>
      <c r="L35" s="7"/>
      <c r="M35" s="7"/>
      <c r="N35" s="7"/>
      <c r="O35" s="7"/>
      <c r="P35" s="7"/>
      <c r="Q35" s="7"/>
      <c r="R35" s="7">
        <v>0.1</v>
      </c>
      <c r="S35" s="7"/>
      <c r="T35" s="7"/>
      <c r="U35" s="7"/>
      <c r="V35" s="7"/>
      <c r="W35" s="7"/>
      <c r="X35" s="5" t="s">
        <v>37</v>
      </c>
      <c r="Y35" s="7"/>
    </row>
    <row r="36" spans="1:25" x14ac:dyDescent="0.25">
      <c r="B36" s="3" t="str">
        <f>Populations!$C$12</f>
        <v>Males 25-49</v>
      </c>
      <c r="C36" s="7"/>
      <c r="D36" s="7"/>
      <c r="E36" s="7"/>
      <c r="F36" s="7"/>
      <c r="G36" s="7"/>
      <c r="H36" s="7"/>
      <c r="I36" s="7"/>
      <c r="J36" s="7"/>
      <c r="K36" s="7"/>
      <c r="L36" s="7"/>
      <c r="M36" s="7"/>
      <c r="N36" s="7"/>
      <c r="O36" s="7"/>
      <c r="P36" s="7"/>
      <c r="Q36" s="7"/>
      <c r="R36" s="7">
        <v>0.2</v>
      </c>
      <c r="S36" s="7"/>
      <c r="T36" s="7"/>
      <c r="U36" s="7"/>
      <c r="V36" s="7"/>
      <c r="W36" s="7"/>
      <c r="X36" s="5" t="s">
        <v>37</v>
      </c>
      <c r="Y36" s="7"/>
    </row>
    <row r="37" spans="1:25" x14ac:dyDescent="0.25">
      <c r="B37" s="3" t="str">
        <f>Populations!$C$13</f>
        <v>Females 25-49</v>
      </c>
      <c r="C37" s="7"/>
      <c r="D37" s="7"/>
      <c r="E37" s="7"/>
      <c r="F37" s="7"/>
      <c r="G37" s="7"/>
      <c r="H37" s="7"/>
      <c r="I37" s="7"/>
      <c r="J37" s="7"/>
      <c r="K37" s="7"/>
      <c r="L37" s="7"/>
      <c r="M37" s="7"/>
      <c r="N37" s="7"/>
      <c r="O37" s="7"/>
      <c r="P37" s="7"/>
      <c r="Q37" s="7"/>
      <c r="R37" s="7">
        <v>0.1</v>
      </c>
      <c r="S37" s="7"/>
      <c r="T37" s="7"/>
      <c r="U37" s="7"/>
      <c r="V37" s="7"/>
      <c r="W37" s="7"/>
      <c r="X37" s="5" t="s">
        <v>37</v>
      </c>
      <c r="Y37" s="7"/>
    </row>
    <row r="38" spans="1:25" x14ac:dyDescent="0.25">
      <c r="B38" s="3" t="str">
        <f>Populations!$C$14</f>
        <v>Males 50+</v>
      </c>
      <c r="C38" s="7"/>
      <c r="D38" s="7"/>
      <c r="E38" s="7"/>
      <c r="F38" s="7"/>
      <c r="G38" s="7"/>
      <c r="H38" s="7"/>
      <c r="I38" s="7"/>
      <c r="J38" s="7"/>
      <c r="K38" s="7"/>
      <c r="L38" s="7"/>
      <c r="M38" s="7"/>
      <c r="N38" s="7"/>
      <c r="O38" s="7"/>
      <c r="P38" s="7"/>
      <c r="Q38" s="7"/>
      <c r="R38" s="7">
        <v>0.2</v>
      </c>
      <c r="S38" s="7"/>
      <c r="T38" s="7"/>
      <c r="U38" s="7"/>
      <c r="V38" s="7"/>
      <c r="W38" s="7"/>
      <c r="X38" s="5" t="s">
        <v>37</v>
      </c>
      <c r="Y38" s="7"/>
    </row>
    <row r="39" spans="1:25" x14ac:dyDescent="0.25">
      <c r="B39" s="3" t="str">
        <f>Populations!$C$15</f>
        <v>Females 50+</v>
      </c>
      <c r="C39" s="7"/>
      <c r="D39" s="7"/>
      <c r="E39" s="7"/>
      <c r="F39" s="7"/>
      <c r="G39" s="7"/>
      <c r="H39" s="7"/>
      <c r="I39" s="7"/>
      <c r="J39" s="7"/>
      <c r="K39" s="7"/>
      <c r="L39" s="7"/>
      <c r="M39" s="7"/>
      <c r="N39" s="7"/>
      <c r="O39" s="7"/>
      <c r="P39" s="7"/>
      <c r="Q39" s="7"/>
      <c r="R39" s="7">
        <v>0.1</v>
      </c>
      <c r="S39" s="7"/>
      <c r="T39" s="7"/>
      <c r="U39" s="7"/>
      <c r="V39" s="7"/>
      <c r="W39" s="7"/>
      <c r="X39" s="5" t="s">
        <v>37</v>
      </c>
      <c r="Y39" s="7"/>
    </row>
    <row r="43" spans="1:25" x14ac:dyDescent="0.25">
      <c r="A43" s="1" t="s">
        <v>61</v>
      </c>
    </row>
    <row r="44" spans="1:25" x14ac:dyDescent="0.25">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35</v>
      </c>
    </row>
    <row r="45" spans="1:25" x14ac:dyDescent="0.25">
      <c r="B45" s="3" t="s">
        <v>45</v>
      </c>
      <c r="C45" s="7">
        <v>0.5</v>
      </c>
      <c r="D45" s="7"/>
      <c r="E45" s="7"/>
      <c r="F45" s="7"/>
      <c r="G45" s="7"/>
      <c r="H45" s="7"/>
      <c r="I45" s="7"/>
      <c r="J45" s="7"/>
      <c r="K45" s="7"/>
      <c r="L45" s="7"/>
      <c r="M45" s="7"/>
      <c r="N45" s="7"/>
      <c r="O45" s="7"/>
      <c r="P45" s="7"/>
      <c r="Q45" s="7"/>
      <c r="R45" s="7">
        <v>0.1</v>
      </c>
      <c r="S45" s="7"/>
      <c r="T45" s="7"/>
      <c r="U45" s="7"/>
      <c r="V45" s="7"/>
      <c r="W45" s="7"/>
      <c r="X45" s="5" t="s">
        <v>37</v>
      </c>
      <c r="Y45" s="7"/>
    </row>
    <row r="49" spans="1:25" x14ac:dyDescent="0.25">
      <c r="A49" s="11" t="s">
        <v>140</v>
      </c>
    </row>
    <row r="50" spans="1:25" x14ac:dyDescent="0.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5">
      <c r="B51" s="3" t="str">
        <f>Populations!$C$3</f>
        <v>FSW</v>
      </c>
      <c r="C51" s="4">
        <v>20</v>
      </c>
      <c r="D51" s="4"/>
      <c r="E51" s="4"/>
      <c r="F51" s="4"/>
      <c r="G51" s="4"/>
      <c r="H51" s="4"/>
      <c r="I51" s="4"/>
      <c r="J51" s="4"/>
      <c r="K51" s="4"/>
      <c r="L51" s="4"/>
      <c r="M51" s="4">
        <v>1.5</v>
      </c>
      <c r="N51" s="4"/>
      <c r="O51" s="4"/>
      <c r="P51" s="4"/>
      <c r="Q51" s="4"/>
      <c r="R51" s="4">
        <f>M51*0.5</f>
        <v>0.75</v>
      </c>
      <c r="S51" s="4"/>
      <c r="T51" s="4"/>
      <c r="U51" s="4"/>
      <c r="V51" s="4"/>
      <c r="W51" s="4"/>
      <c r="X51" s="5" t="s">
        <v>37</v>
      </c>
      <c r="Y51" s="4"/>
    </row>
    <row r="52" spans="1:25" x14ac:dyDescent="0.25">
      <c r="B52" s="3" t="str">
        <f>Populations!$C$4</f>
        <v>Clients</v>
      </c>
      <c r="C52" s="4">
        <v>20</v>
      </c>
      <c r="D52" s="4"/>
      <c r="E52" s="4"/>
      <c r="F52" s="4"/>
      <c r="G52" s="4"/>
      <c r="H52" s="4"/>
      <c r="I52" s="4"/>
      <c r="J52" s="4"/>
      <c r="K52" s="4"/>
      <c r="L52" s="4"/>
      <c r="M52" s="4">
        <v>0.5</v>
      </c>
      <c r="N52" s="4"/>
      <c r="O52" s="4"/>
      <c r="P52" s="4"/>
      <c r="Q52" s="4"/>
      <c r="R52" s="4">
        <f t="shared" ref="R52:R63" si="0">M52*0.5</f>
        <v>0.25</v>
      </c>
      <c r="S52" s="4"/>
      <c r="T52" s="4"/>
      <c r="U52" s="4"/>
      <c r="V52" s="4"/>
      <c r="W52" s="4"/>
      <c r="X52" s="5" t="s">
        <v>37</v>
      </c>
      <c r="Y52" s="4"/>
    </row>
    <row r="53" spans="1:25" x14ac:dyDescent="0.25">
      <c r="B53" s="3" t="str">
        <f>Populations!$C$5</f>
        <v>MSM</v>
      </c>
      <c r="C53" s="4">
        <v>20</v>
      </c>
      <c r="D53" s="4"/>
      <c r="E53" s="4"/>
      <c r="F53" s="4"/>
      <c r="G53" s="4"/>
      <c r="H53" s="4"/>
      <c r="I53" s="4"/>
      <c r="J53" s="4"/>
      <c r="K53" s="4"/>
      <c r="L53" s="4"/>
      <c r="M53" s="4">
        <v>3</v>
      </c>
      <c r="N53" s="4"/>
      <c r="O53" s="4"/>
      <c r="P53" s="4"/>
      <c r="Q53" s="4"/>
      <c r="R53" s="4">
        <f t="shared" si="0"/>
        <v>1.5</v>
      </c>
      <c r="S53" s="4"/>
      <c r="T53" s="4"/>
      <c r="U53" s="4"/>
      <c r="V53" s="4"/>
      <c r="W53" s="4"/>
      <c r="X53" s="5" t="s">
        <v>37</v>
      </c>
      <c r="Y53" s="4"/>
    </row>
    <row r="54" spans="1:25" x14ac:dyDescent="0.25">
      <c r="B54" s="3" t="str">
        <f>Populations!$C$6</f>
        <v>Males 0-9</v>
      </c>
      <c r="C54" s="4">
        <v>20</v>
      </c>
      <c r="D54" s="4"/>
      <c r="E54" s="4"/>
      <c r="F54" s="4"/>
      <c r="G54" s="4"/>
      <c r="H54" s="4"/>
      <c r="I54" s="4"/>
      <c r="J54" s="4"/>
      <c r="K54" s="4"/>
      <c r="L54" s="4"/>
      <c r="M54" s="4">
        <v>0.2</v>
      </c>
      <c r="N54" s="4"/>
      <c r="O54" s="4"/>
      <c r="P54" s="4"/>
      <c r="Q54" s="4"/>
      <c r="R54" s="4">
        <f t="shared" si="0"/>
        <v>0.1</v>
      </c>
      <c r="S54" s="4"/>
      <c r="T54" s="4"/>
      <c r="U54" s="4"/>
      <c r="V54" s="4"/>
      <c r="W54" s="4"/>
      <c r="X54" s="5" t="s">
        <v>37</v>
      </c>
      <c r="Y54" s="4"/>
    </row>
    <row r="55" spans="1:25" x14ac:dyDescent="0.25">
      <c r="B55" s="3" t="str">
        <f>Populations!$C$7</f>
        <v>Females 0-9</v>
      </c>
      <c r="C55" s="4">
        <v>20</v>
      </c>
      <c r="D55" s="4"/>
      <c r="E55" s="4"/>
      <c r="F55" s="4"/>
      <c r="G55" s="4"/>
      <c r="H55" s="4"/>
      <c r="I55" s="4"/>
      <c r="J55" s="4"/>
      <c r="K55" s="4"/>
      <c r="L55" s="4"/>
      <c r="M55" s="4">
        <v>0.2</v>
      </c>
      <c r="N55" s="4"/>
      <c r="O55" s="4"/>
      <c r="P55" s="4"/>
      <c r="Q55" s="4"/>
      <c r="R55" s="4">
        <f t="shared" si="0"/>
        <v>0.1</v>
      </c>
      <c r="S55" s="4"/>
      <c r="T55" s="4"/>
      <c r="U55" s="4"/>
      <c r="V55" s="4"/>
      <c r="W55" s="4"/>
      <c r="X55" s="5" t="s">
        <v>37</v>
      </c>
      <c r="Y55" s="4"/>
    </row>
    <row r="56" spans="1:25" x14ac:dyDescent="0.25">
      <c r="B56" s="3" t="str">
        <f>Populations!$C$8</f>
        <v>Males 10-19</v>
      </c>
      <c r="C56" s="4">
        <v>20</v>
      </c>
      <c r="D56" s="4"/>
      <c r="E56" s="4"/>
      <c r="F56" s="4"/>
      <c r="G56" s="4"/>
      <c r="H56" s="4"/>
      <c r="I56" s="4"/>
      <c r="J56" s="4"/>
      <c r="K56" s="4"/>
      <c r="L56" s="4"/>
      <c r="M56" s="4">
        <v>3</v>
      </c>
      <c r="N56" s="4"/>
      <c r="O56" s="4"/>
      <c r="P56" s="4"/>
      <c r="Q56" s="4"/>
      <c r="R56" s="4">
        <f t="shared" si="0"/>
        <v>1.5</v>
      </c>
      <c r="S56" s="4"/>
      <c r="T56" s="4"/>
      <c r="U56" s="4"/>
      <c r="V56" s="4"/>
      <c r="W56" s="4"/>
      <c r="X56" s="5" t="s">
        <v>37</v>
      </c>
      <c r="Y56" s="4"/>
    </row>
    <row r="57" spans="1:25" x14ac:dyDescent="0.25">
      <c r="B57" s="3" t="str">
        <f>Populations!$C$9</f>
        <v>Females 10-19</v>
      </c>
      <c r="C57" s="4">
        <v>20</v>
      </c>
      <c r="D57" s="4"/>
      <c r="E57" s="4"/>
      <c r="F57" s="4"/>
      <c r="G57" s="4"/>
      <c r="H57" s="4"/>
      <c r="I57" s="4"/>
      <c r="J57" s="4"/>
      <c r="K57" s="4"/>
      <c r="L57" s="4"/>
      <c r="M57" s="4">
        <v>3</v>
      </c>
      <c r="N57" s="4"/>
      <c r="O57" s="4"/>
      <c r="P57" s="4"/>
      <c r="Q57" s="4"/>
      <c r="R57" s="4">
        <f t="shared" si="0"/>
        <v>1.5</v>
      </c>
      <c r="S57" s="4"/>
      <c r="T57" s="4"/>
      <c r="U57" s="4"/>
      <c r="V57" s="4"/>
      <c r="W57" s="4"/>
      <c r="X57" s="5" t="s">
        <v>37</v>
      </c>
      <c r="Y57" s="4"/>
    </row>
    <row r="58" spans="1:25" x14ac:dyDescent="0.25">
      <c r="B58" s="3" t="str">
        <f>Populations!$C$10</f>
        <v>Males 20-24</v>
      </c>
      <c r="C58" s="4">
        <v>20</v>
      </c>
      <c r="D58" s="4"/>
      <c r="E58" s="4"/>
      <c r="F58" s="4"/>
      <c r="G58" s="4"/>
      <c r="H58" s="4"/>
      <c r="I58" s="4"/>
      <c r="J58" s="4"/>
      <c r="K58" s="4"/>
      <c r="L58" s="4"/>
      <c r="M58" s="4">
        <v>2</v>
      </c>
      <c r="N58" s="4"/>
      <c r="O58" s="4"/>
      <c r="P58" s="4"/>
      <c r="Q58" s="4"/>
      <c r="R58" s="4">
        <f t="shared" si="0"/>
        <v>1</v>
      </c>
      <c r="S58" s="4"/>
      <c r="T58" s="4"/>
      <c r="U58" s="4"/>
      <c r="V58" s="4"/>
      <c r="W58" s="4"/>
      <c r="X58" s="5" t="s">
        <v>37</v>
      </c>
      <c r="Y58" s="4"/>
    </row>
    <row r="59" spans="1:25" x14ac:dyDescent="0.25">
      <c r="B59" s="3" t="str">
        <f>Populations!$C$11</f>
        <v>Females 20-24</v>
      </c>
      <c r="C59" s="4">
        <v>20</v>
      </c>
      <c r="D59" s="4"/>
      <c r="E59" s="4"/>
      <c r="F59" s="4"/>
      <c r="G59" s="4"/>
      <c r="H59" s="4"/>
      <c r="I59" s="4"/>
      <c r="J59" s="4"/>
      <c r="K59" s="4"/>
      <c r="L59" s="4"/>
      <c r="M59" s="4">
        <v>2</v>
      </c>
      <c r="N59" s="4"/>
      <c r="O59" s="4"/>
      <c r="P59" s="4"/>
      <c r="Q59" s="4"/>
      <c r="R59" s="4">
        <f t="shared" si="0"/>
        <v>1</v>
      </c>
      <c r="S59" s="4"/>
      <c r="T59" s="4"/>
      <c r="U59" s="4"/>
      <c r="V59" s="4"/>
      <c r="W59" s="4"/>
      <c r="X59" s="5" t="s">
        <v>37</v>
      </c>
      <c r="Y59" s="4"/>
    </row>
    <row r="60" spans="1:25" x14ac:dyDescent="0.25">
      <c r="B60" s="3" t="str">
        <f>Populations!$C$12</f>
        <v>Males 25-49</v>
      </c>
      <c r="C60" s="4">
        <v>20</v>
      </c>
      <c r="D60" s="4"/>
      <c r="E60" s="4"/>
      <c r="F60" s="4"/>
      <c r="G60" s="4"/>
      <c r="H60" s="4"/>
      <c r="I60" s="4"/>
      <c r="J60" s="4"/>
      <c r="K60" s="4"/>
      <c r="L60" s="4"/>
      <c r="M60" s="4">
        <v>2</v>
      </c>
      <c r="N60" s="4"/>
      <c r="O60" s="4"/>
      <c r="P60" s="4"/>
      <c r="Q60" s="4"/>
      <c r="R60" s="4">
        <f t="shared" si="0"/>
        <v>1</v>
      </c>
      <c r="S60" s="4"/>
      <c r="T60" s="4"/>
      <c r="U60" s="4"/>
      <c r="V60" s="4"/>
      <c r="W60" s="4"/>
      <c r="X60" s="5" t="s">
        <v>37</v>
      </c>
      <c r="Y60" s="4"/>
    </row>
    <row r="61" spans="1:25" x14ac:dyDescent="0.25">
      <c r="B61" s="3" t="str">
        <f>Populations!$C$13</f>
        <v>Females 25-49</v>
      </c>
      <c r="C61" s="4">
        <v>20</v>
      </c>
      <c r="D61" s="4"/>
      <c r="E61" s="4"/>
      <c r="F61" s="4"/>
      <c r="G61" s="4"/>
      <c r="H61" s="4"/>
      <c r="I61" s="4"/>
      <c r="J61" s="4"/>
      <c r="K61" s="4"/>
      <c r="L61" s="4"/>
      <c r="M61" s="4">
        <v>2</v>
      </c>
      <c r="N61" s="4"/>
      <c r="O61" s="4"/>
      <c r="P61" s="4"/>
      <c r="Q61" s="4"/>
      <c r="R61" s="4">
        <f t="shared" si="0"/>
        <v>1</v>
      </c>
      <c r="S61" s="4"/>
      <c r="T61" s="4"/>
      <c r="U61" s="4"/>
      <c r="V61" s="4"/>
      <c r="W61" s="4"/>
      <c r="X61" s="5" t="s">
        <v>37</v>
      </c>
      <c r="Y61" s="4"/>
    </row>
    <row r="62" spans="1:25" x14ac:dyDescent="0.25">
      <c r="B62" s="3" t="str">
        <f>Populations!$C$14</f>
        <v>Males 50+</v>
      </c>
      <c r="C62" s="4">
        <v>20</v>
      </c>
      <c r="D62" s="4"/>
      <c r="E62" s="4"/>
      <c r="F62" s="4"/>
      <c r="G62" s="4"/>
      <c r="H62" s="4"/>
      <c r="I62" s="4"/>
      <c r="J62" s="4"/>
      <c r="K62" s="4"/>
      <c r="L62" s="4"/>
      <c r="M62" s="4">
        <v>2</v>
      </c>
      <c r="N62" s="4"/>
      <c r="O62" s="4"/>
      <c r="P62" s="4"/>
      <c r="Q62" s="4"/>
      <c r="R62" s="4">
        <f t="shared" si="0"/>
        <v>1</v>
      </c>
      <c r="S62" s="4"/>
      <c r="T62" s="4"/>
      <c r="U62" s="4"/>
      <c r="V62" s="4"/>
      <c r="W62" s="4"/>
      <c r="X62" s="5" t="s">
        <v>37</v>
      </c>
      <c r="Y62" s="4"/>
    </row>
    <row r="63" spans="1:25" x14ac:dyDescent="0.25">
      <c r="B63" s="3" t="str">
        <f>Populations!$C$15</f>
        <v>Females 50+</v>
      </c>
      <c r="C63" s="4">
        <v>20</v>
      </c>
      <c r="D63" s="4"/>
      <c r="E63" s="4"/>
      <c r="F63" s="4"/>
      <c r="G63" s="4"/>
      <c r="H63" s="4"/>
      <c r="I63" s="4"/>
      <c r="J63" s="4"/>
      <c r="K63" s="4"/>
      <c r="L63" s="4"/>
      <c r="M63" s="4">
        <v>2</v>
      </c>
      <c r="N63" s="4"/>
      <c r="O63" s="4"/>
      <c r="P63" s="4"/>
      <c r="Q63" s="4"/>
      <c r="R63" s="4">
        <f t="shared" si="0"/>
        <v>1</v>
      </c>
      <c r="S63" s="4"/>
      <c r="T63" s="4"/>
      <c r="U63" s="4"/>
      <c r="V63" s="4"/>
      <c r="W63" s="4"/>
      <c r="X63" s="5" t="s">
        <v>37</v>
      </c>
      <c r="Y63" s="4"/>
    </row>
    <row r="67" spans="1:25" x14ac:dyDescent="0.25">
      <c r="A67" s="1" t="s">
        <v>62</v>
      </c>
    </row>
    <row r="68" spans="1:25" x14ac:dyDescent="0.25">
      <c r="C68" s="3">
        <v>2000</v>
      </c>
      <c r="D68" s="3">
        <v>2001</v>
      </c>
      <c r="E68" s="3">
        <v>2002</v>
      </c>
      <c r="F68" s="3">
        <v>2003</v>
      </c>
      <c r="G68" s="3">
        <v>2004</v>
      </c>
      <c r="H68" s="3">
        <v>2005</v>
      </c>
      <c r="I68" s="3">
        <v>2006</v>
      </c>
      <c r="J68" s="3">
        <v>2007</v>
      </c>
      <c r="K68" s="3">
        <v>2008</v>
      </c>
      <c r="L68" s="3">
        <v>2009</v>
      </c>
      <c r="M68" s="3">
        <v>2010</v>
      </c>
      <c r="N68" s="3">
        <v>2011</v>
      </c>
      <c r="O68" s="3">
        <v>2012</v>
      </c>
      <c r="P68" s="3">
        <v>2013</v>
      </c>
      <c r="Q68" s="3">
        <v>2014</v>
      </c>
      <c r="R68" s="3">
        <v>2015</v>
      </c>
      <c r="S68" s="3">
        <v>2016</v>
      </c>
      <c r="T68" s="3">
        <v>2017</v>
      </c>
      <c r="U68" s="3">
        <v>2018</v>
      </c>
      <c r="V68" s="3">
        <v>2019</v>
      </c>
      <c r="W68" s="3">
        <v>2020</v>
      </c>
      <c r="Y68" s="3" t="s">
        <v>35</v>
      </c>
    </row>
    <row r="69" spans="1:25" x14ac:dyDescent="0.25">
      <c r="B69" s="3" t="s">
        <v>47</v>
      </c>
      <c r="C69" s="4">
        <v>0</v>
      </c>
      <c r="D69" s="4"/>
      <c r="E69" s="4"/>
      <c r="F69" s="4"/>
      <c r="G69" s="4"/>
      <c r="H69" s="4"/>
      <c r="I69" s="4"/>
      <c r="J69" s="4"/>
      <c r="K69" s="4">
        <f>'Testing &amp; treatment'!K27</f>
        <v>200891</v>
      </c>
      <c r="L69" s="4">
        <f>'Testing &amp; treatment'!L27</f>
        <v>262730</v>
      </c>
      <c r="M69" s="4">
        <f>'Testing &amp; treatment'!M27</f>
        <v>319019</v>
      </c>
      <c r="N69" s="4">
        <f>'Testing &amp; treatment'!N27</f>
        <v>385498</v>
      </c>
      <c r="O69" s="4">
        <f>'Testing &amp; treatment'!O27</f>
        <v>446841</v>
      </c>
      <c r="P69" s="4">
        <f>'Testing &amp; treatment'!P27</f>
        <v>530702</v>
      </c>
      <c r="Q69" s="4">
        <f>'Testing &amp; treatment'!Q27</f>
        <v>600987</v>
      </c>
      <c r="R69" s="4"/>
      <c r="S69" s="4"/>
      <c r="T69" s="4"/>
      <c r="U69" s="4"/>
      <c r="V69" s="4"/>
      <c r="W69" s="4"/>
      <c r="X69" s="5" t="s">
        <v>37</v>
      </c>
      <c r="Y69" s="4"/>
    </row>
    <row r="73" spans="1:25" x14ac:dyDescent="0.25">
      <c r="A73" s="35" t="s">
        <v>135</v>
      </c>
      <c r="B73" s="30"/>
      <c r="C73" s="30"/>
      <c r="D73" s="30"/>
      <c r="E73" s="30"/>
      <c r="F73" s="30"/>
      <c r="G73" s="30"/>
      <c r="H73" s="30"/>
      <c r="I73" s="30"/>
      <c r="J73" s="30"/>
      <c r="K73" s="30"/>
      <c r="L73" s="30"/>
      <c r="M73" s="30"/>
      <c r="N73" s="30"/>
      <c r="O73" s="30"/>
      <c r="P73" s="30"/>
      <c r="Q73" s="30"/>
      <c r="R73" s="30"/>
      <c r="S73" s="30"/>
      <c r="T73" s="30"/>
      <c r="U73" s="30"/>
      <c r="V73" s="30"/>
      <c r="W73" s="30"/>
      <c r="X73" s="30"/>
      <c r="Y73" s="30"/>
    </row>
    <row r="74" spans="1:25" x14ac:dyDescent="0.25">
      <c r="A74" s="30"/>
      <c r="B74" s="30"/>
      <c r="C74" s="36">
        <v>2000</v>
      </c>
      <c r="D74" s="36">
        <v>2001</v>
      </c>
      <c r="E74" s="36">
        <v>2002</v>
      </c>
      <c r="F74" s="36">
        <v>2003</v>
      </c>
      <c r="G74" s="36">
        <v>2004</v>
      </c>
      <c r="H74" s="36">
        <v>2005</v>
      </c>
      <c r="I74" s="36">
        <v>2006</v>
      </c>
      <c r="J74" s="36">
        <v>2007</v>
      </c>
      <c r="K74" s="36">
        <v>2008</v>
      </c>
      <c r="L74" s="36">
        <v>2009</v>
      </c>
      <c r="M74" s="36">
        <v>2010</v>
      </c>
      <c r="N74" s="36">
        <v>2011</v>
      </c>
      <c r="O74" s="36">
        <v>2012</v>
      </c>
      <c r="P74" s="36">
        <v>2013</v>
      </c>
      <c r="Q74" s="36">
        <v>2014</v>
      </c>
      <c r="R74" s="36">
        <v>2015</v>
      </c>
      <c r="S74" s="36">
        <v>2016</v>
      </c>
      <c r="T74" s="36">
        <v>2017</v>
      </c>
      <c r="U74" s="36">
        <v>2018</v>
      </c>
      <c r="V74" s="36">
        <v>2019</v>
      </c>
      <c r="W74" s="36">
        <v>2020</v>
      </c>
      <c r="X74" s="30"/>
      <c r="Y74" s="36" t="s">
        <v>35</v>
      </c>
    </row>
    <row r="75" spans="1:25" x14ac:dyDescent="0.25">
      <c r="A75" s="30"/>
      <c r="B75" s="36" t="s">
        <v>45</v>
      </c>
      <c r="C75" s="37">
        <v>0</v>
      </c>
      <c r="D75" s="37"/>
      <c r="E75" s="37"/>
      <c r="F75" s="37"/>
      <c r="G75" s="37"/>
      <c r="H75" s="37"/>
      <c r="I75" s="37"/>
      <c r="J75" s="37"/>
      <c r="K75" s="37"/>
      <c r="L75" s="37"/>
      <c r="M75" s="37"/>
      <c r="N75" s="37"/>
      <c r="O75" s="37"/>
      <c r="P75" s="37"/>
      <c r="Q75" s="37"/>
      <c r="R75" s="37">
        <v>0.8</v>
      </c>
      <c r="S75" s="37"/>
      <c r="T75" s="37"/>
      <c r="U75" s="37"/>
      <c r="V75" s="37"/>
      <c r="W75" s="37"/>
      <c r="X75" s="38" t="s">
        <v>37</v>
      </c>
      <c r="Y75" s="39"/>
    </row>
    <row r="79" spans="1:25" x14ac:dyDescent="0.25">
      <c r="A79" s="35" t="s">
        <v>134</v>
      </c>
      <c r="B79" s="30"/>
      <c r="C79" s="30"/>
      <c r="D79" s="30"/>
      <c r="E79" s="30"/>
      <c r="F79" s="30"/>
      <c r="G79" s="30"/>
      <c r="H79" s="30"/>
      <c r="I79" s="30"/>
      <c r="J79" s="30"/>
      <c r="K79" s="30"/>
      <c r="L79" s="30"/>
      <c r="M79" s="30"/>
      <c r="N79" s="30"/>
      <c r="O79" s="30"/>
      <c r="P79" s="30"/>
      <c r="Q79" s="30"/>
      <c r="R79" s="30"/>
      <c r="S79" s="30"/>
      <c r="T79" s="30"/>
      <c r="U79" s="30"/>
      <c r="V79" s="30"/>
      <c r="W79" s="30"/>
      <c r="X79" s="30"/>
      <c r="Y79" s="30"/>
    </row>
    <row r="80" spans="1:25" x14ac:dyDescent="0.25">
      <c r="A80" s="30"/>
      <c r="B80" s="30"/>
      <c r="C80" s="36">
        <v>2000</v>
      </c>
      <c r="D80" s="36">
        <v>2001</v>
      </c>
      <c r="E80" s="36">
        <v>2002</v>
      </c>
      <c r="F80" s="36">
        <v>2003</v>
      </c>
      <c r="G80" s="36">
        <v>2004</v>
      </c>
      <c r="H80" s="36">
        <v>2005</v>
      </c>
      <c r="I80" s="36">
        <v>2006</v>
      </c>
      <c r="J80" s="36">
        <v>2007</v>
      </c>
      <c r="K80" s="36">
        <v>2008</v>
      </c>
      <c r="L80" s="36">
        <v>2009</v>
      </c>
      <c r="M80" s="36">
        <v>2010</v>
      </c>
      <c r="N80" s="36">
        <v>2011</v>
      </c>
      <c r="O80" s="36">
        <v>2012</v>
      </c>
      <c r="P80" s="36">
        <v>2013</v>
      </c>
      <c r="Q80" s="36">
        <v>2014</v>
      </c>
      <c r="R80" s="36">
        <v>2015</v>
      </c>
      <c r="S80" s="36">
        <v>2016</v>
      </c>
      <c r="T80" s="36">
        <v>2017</v>
      </c>
      <c r="U80" s="36">
        <v>2018</v>
      </c>
      <c r="V80" s="36">
        <v>2019</v>
      </c>
      <c r="W80" s="36">
        <v>2020</v>
      </c>
      <c r="X80" s="30"/>
      <c r="Y80" s="36" t="s">
        <v>35</v>
      </c>
    </row>
    <row r="81" spans="1:25" x14ac:dyDescent="0.25">
      <c r="A81" s="30"/>
      <c r="B81" s="36" t="s">
        <v>45</v>
      </c>
      <c r="C81" s="37"/>
      <c r="D81" s="37"/>
      <c r="E81" s="37"/>
      <c r="F81" s="37"/>
      <c r="G81" s="37"/>
      <c r="H81" s="37"/>
      <c r="I81" s="37"/>
      <c r="J81" s="37"/>
      <c r="K81" s="37"/>
      <c r="L81" s="37"/>
      <c r="M81" s="37"/>
      <c r="N81" s="37"/>
      <c r="O81" s="37"/>
      <c r="P81" s="37"/>
      <c r="Q81" s="37"/>
      <c r="R81" s="37">
        <v>0.16</v>
      </c>
      <c r="S81" s="37"/>
      <c r="T81" s="37"/>
      <c r="U81" s="37"/>
      <c r="V81" s="37"/>
      <c r="W81" s="37"/>
      <c r="X81" s="38" t="s">
        <v>37</v>
      </c>
      <c r="Y81" s="3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130"/>
  <sheetViews>
    <sheetView topLeftCell="A88" workbookViewId="0">
      <selection activeCell="A122" sqref="A122:AZ131"/>
    </sheetView>
  </sheetViews>
  <sheetFormatPr defaultColWidth="8.85546875" defaultRowHeight="15" x14ac:dyDescent="0.25"/>
  <sheetData>
    <row r="1" spans="1:25" x14ac:dyDescent="0.25">
      <c r="A1" s="1" t="s">
        <v>63</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4"/>
      <c r="D3" s="4"/>
      <c r="E3" s="4"/>
      <c r="F3" s="4"/>
      <c r="G3" s="4"/>
      <c r="H3" s="4"/>
      <c r="I3" s="4"/>
      <c r="J3" s="4"/>
      <c r="K3" s="4"/>
      <c r="L3" s="4"/>
      <c r="M3" s="4"/>
      <c r="N3" s="4"/>
      <c r="O3" s="4"/>
      <c r="P3" s="4"/>
      <c r="Q3" s="4"/>
      <c r="R3" s="4"/>
      <c r="S3" s="4"/>
      <c r="T3" s="4"/>
      <c r="U3" s="4"/>
      <c r="V3" s="4"/>
      <c r="W3" s="4"/>
      <c r="X3" s="5" t="s">
        <v>37</v>
      </c>
      <c r="Y3" s="4">
        <v>60</v>
      </c>
    </row>
    <row r="4" spans="1:25" x14ac:dyDescent="0.25">
      <c r="B4" s="3" t="str">
        <f>Populations!$C$4</f>
        <v>Clients</v>
      </c>
      <c r="C4" s="4"/>
      <c r="D4" s="4"/>
      <c r="E4" s="4"/>
      <c r="F4" s="4"/>
      <c r="G4" s="4"/>
      <c r="H4" s="4"/>
      <c r="I4" s="4"/>
      <c r="J4" s="4"/>
      <c r="K4" s="4"/>
      <c r="L4" s="4"/>
      <c r="M4" s="4"/>
      <c r="N4" s="4"/>
      <c r="O4" s="4"/>
      <c r="P4" s="4"/>
      <c r="Q4" s="4"/>
      <c r="R4" s="4"/>
      <c r="S4" s="4"/>
      <c r="T4" s="4"/>
      <c r="U4" s="4"/>
      <c r="V4" s="4"/>
      <c r="W4" s="4"/>
      <c r="X4" s="5" t="s">
        <v>37</v>
      </c>
      <c r="Y4" s="4">
        <v>80</v>
      </c>
    </row>
    <row r="5" spans="1:25" x14ac:dyDescent="0.25">
      <c r="B5" s="3" t="str">
        <f>Populations!$C$5</f>
        <v>MSM</v>
      </c>
      <c r="C5" s="4"/>
      <c r="D5" s="4"/>
      <c r="E5" s="4"/>
      <c r="F5" s="4"/>
      <c r="G5" s="4"/>
      <c r="H5" s="4"/>
      <c r="I5" s="4"/>
      <c r="J5" s="4"/>
      <c r="K5" s="4"/>
      <c r="L5" s="4"/>
      <c r="M5" s="4"/>
      <c r="N5" s="4"/>
      <c r="O5" s="4"/>
      <c r="P5" s="4"/>
      <c r="Q5" s="4"/>
      <c r="R5" s="4"/>
      <c r="S5" s="4"/>
      <c r="T5" s="4"/>
      <c r="U5" s="4"/>
      <c r="V5" s="4"/>
      <c r="W5" s="4"/>
      <c r="X5" s="5" t="s">
        <v>37</v>
      </c>
      <c r="Y5" s="4">
        <v>50</v>
      </c>
    </row>
    <row r="6" spans="1:25" x14ac:dyDescent="0.25">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5">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5">
      <c r="B8" s="3" t="str">
        <f>Populations!$C$8</f>
        <v>Males 10-19</v>
      </c>
      <c r="C8" s="4"/>
      <c r="D8" s="4"/>
      <c r="E8" s="4"/>
      <c r="F8" s="4"/>
      <c r="G8" s="4"/>
      <c r="H8" s="4"/>
      <c r="I8" s="4"/>
      <c r="J8" s="4"/>
      <c r="K8" s="4"/>
      <c r="L8" s="4"/>
      <c r="M8" s="4"/>
      <c r="N8" s="4"/>
      <c r="O8" s="4"/>
      <c r="P8" s="4"/>
      <c r="Q8" s="4"/>
      <c r="R8" s="4"/>
      <c r="S8" s="4"/>
      <c r="T8" s="4"/>
      <c r="U8" s="4"/>
      <c r="V8" s="4"/>
      <c r="W8" s="4"/>
      <c r="X8" s="5" t="s">
        <v>37</v>
      </c>
      <c r="Y8" s="4">
        <v>50</v>
      </c>
    </row>
    <row r="9" spans="1:25" x14ac:dyDescent="0.25">
      <c r="B9" s="3" t="str">
        <f>Populations!$C$9</f>
        <v>Females 10-19</v>
      </c>
      <c r="C9" s="4"/>
      <c r="D9" s="4"/>
      <c r="E9" s="4"/>
      <c r="F9" s="4"/>
      <c r="G9" s="4"/>
      <c r="H9" s="4"/>
      <c r="I9" s="4"/>
      <c r="J9" s="4"/>
      <c r="K9" s="4"/>
      <c r="L9" s="4"/>
      <c r="M9" s="4"/>
      <c r="N9" s="4"/>
      <c r="O9" s="4"/>
      <c r="P9" s="4"/>
      <c r="Q9" s="4"/>
      <c r="R9" s="4"/>
      <c r="S9" s="4"/>
      <c r="T9" s="4"/>
      <c r="U9" s="4"/>
      <c r="V9" s="4"/>
      <c r="W9" s="4"/>
      <c r="X9" s="5" t="s">
        <v>37</v>
      </c>
      <c r="Y9" s="4">
        <v>50</v>
      </c>
    </row>
    <row r="10" spans="1:25" x14ac:dyDescent="0.25">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60</v>
      </c>
    </row>
    <row r="11" spans="1:25" x14ac:dyDescent="0.25">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60</v>
      </c>
    </row>
    <row r="12" spans="1:25" x14ac:dyDescent="0.25">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80</v>
      </c>
    </row>
    <row r="13" spans="1:25" x14ac:dyDescent="0.25">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80</v>
      </c>
    </row>
    <row r="14" spans="1:25" x14ac:dyDescent="0.25">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50</v>
      </c>
    </row>
    <row r="15" spans="1:25" x14ac:dyDescent="0.25">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50</v>
      </c>
    </row>
    <row r="19" spans="1:25" x14ac:dyDescent="0.25">
      <c r="A19" s="1" t="s">
        <v>64</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5">
      <c r="B21" s="3" t="str">
        <f>Populations!$C$3</f>
        <v>FSW</v>
      </c>
      <c r="C21" s="4"/>
      <c r="D21" s="4"/>
      <c r="E21" s="4"/>
      <c r="F21" s="4"/>
      <c r="G21" s="4"/>
      <c r="H21" s="4"/>
      <c r="I21" s="4"/>
      <c r="J21" s="4"/>
      <c r="K21" s="4"/>
      <c r="L21" s="4"/>
      <c r="M21" s="4"/>
      <c r="N21" s="4"/>
      <c r="O21" s="4"/>
      <c r="P21" s="4"/>
      <c r="Q21" s="4"/>
      <c r="R21" s="4"/>
      <c r="S21" s="4"/>
      <c r="T21" s="4"/>
      <c r="U21" s="4"/>
      <c r="V21" s="4"/>
      <c r="W21" s="4"/>
      <c r="X21" s="5" t="s">
        <v>37</v>
      </c>
      <c r="Y21" s="4">
        <v>10</v>
      </c>
    </row>
    <row r="22" spans="1:25" x14ac:dyDescent="0.25">
      <c r="B22" s="3" t="str">
        <f>Populations!$C$4</f>
        <v>Clients</v>
      </c>
      <c r="C22" s="4"/>
      <c r="D22" s="4"/>
      <c r="E22" s="4"/>
      <c r="F22" s="4"/>
      <c r="G22" s="4"/>
      <c r="H22" s="4"/>
      <c r="I22" s="4"/>
      <c r="J22" s="4"/>
      <c r="K22" s="4"/>
      <c r="L22" s="4"/>
      <c r="M22" s="4"/>
      <c r="N22" s="4"/>
      <c r="O22" s="4"/>
      <c r="P22" s="4"/>
      <c r="Q22" s="4"/>
      <c r="R22" s="4"/>
      <c r="S22" s="4"/>
      <c r="T22" s="4"/>
      <c r="U22" s="4"/>
      <c r="V22" s="4"/>
      <c r="W22" s="4"/>
      <c r="X22" s="5" t="s">
        <v>37</v>
      </c>
      <c r="Y22" s="4">
        <v>5</v>
      </c>
    </row>
    <row r="23" spans="1:25" x14ac:dyDescent="0.25">
      <c r="B23" s="3" t="str">
        <f>Populations!$C$5</f>
        <v>MSM</v>
      </c>
      <c r="C23" s="4"/>
      <c r="D23" s="4"/>
      <c r="E23" s="4"/>
      <c r="F23" s="4"/>
      <c r="G23" s="4"/>
      <c r="H23" s="4"/>
      <c r="I23" s="4"/>
      <c r="J23" s="4"/>
      <c r="K23" s="4"/>
      <c r="L23" s="4"/>
      <c r="M23" s="4"/>
      <c r="N23" s="4"/>
      <c r="O23" s="4"/>
      <c r="P23" s="4"/>
      <c r="Q23" s="4"/>
      <c r="R23" s="4"/>
      <c r="S23" s="4"/>
      <c r="T23" s="4"/>
      <c r="U23" s="4"/>
      <c r="V23" s="4"/>
      <c r="W23" s="4"/>
      <c r="X23" s="5" t="s">
        <v>37</v>
      </c>
      <c r="Y23" s="4">
        <v>30</v>
      </c>
    </row>
    <row r="24" spans="1:25" x14ac:dyDescent="0.25">
      <c r="B24" s="3" t="str">
        <f>Populations!$C$6</f>
        <v>Males 0-9</v>
      </c>
      <c r="C24" s="4"/>
      <c r="D24" s="4"/>
      <c r="E24" s="4"/>
      <c r="F24" s="4"/>
      <c r="G24" s="4"/>
      <c r="H24" s="4"/>
      <c r="I24" s="4"/>
      <c r="J24" s="4"/>
      <c r="K24" s="4"/>
      <c r="L24" s="4"/>
      <c r="M24" s="4"/>
      <c r="N24" s="4"/>
      <c r="O24" s="4"/>
      <c r="P24" s="4"/>
      <c r="Q24" s="4"/>
      <c r="R24" s="4"/>
      <c r="S24" s="4"/>
      <c r="T24" s="4"/>
      <c r="U24" s="4"/>
      <c r="V24" s="4"/>
      <c r="W24" s="4"/>
      <c r="X24" s="5" t="s">
        <v>37</v>
      </c>
      <c r="Y24" s="4">
        <v>0</v>
      </c>
    </row>
    <row r="25" spans="1:25" x14ac:dyDescent="0.25">
      <c r="B25" s="3" t="str">
        <f>Populations!$C$7</f>
        <v>Females 0-9</v>
      </c>
      <c r="C25" s="4"/>
      <c r="D25" s="4"/>
      <c r="E25" s="4"/>
      <c r="F25" s="4"/>
      <c r="G25" s="4"/>
      <c r="H25" s="4"/>
      <c r="I25" s="4"/>
      <c r="J25" s="4"/>
      <c r="K25" s="4"/>
      <c r="L25" s="4"/>
      <c r="M25" s="4"/>
      <c r="N25" s="4"/>
      <c r="O25" s="4"/>
      <c r="P25" s="4"/>
      <c r="Q25" s="4"/>
      <c r="R25" s="4"/>
      <c r="S25" s="4"/>
      <c r="T25" s="4"/>
      <c r="U25" s="4"/>
      <c r="V25" s="4"/>
      <c r="W25" s="4"/>
      <c r="X25" s="5" t="s">
        <v>37</v>
      </c>
      <c r="Y25" s="4">
        <v>0</v>
      </c>
    </row>
    <row r="26" spans="1:25" x14ac:dyDescent="0.25">
      <c r="B26" s="3" t="str">
        <f>Populations!$C$8</f>
        <v>Males 10-19</v>
      </c>
      <c r="C26" s="4"/>
      <c r="D26" s="4"/>
      <c r="E26" s="4"/>
      <c r="F26" s="4"/>
      <c r="G26" s="4"/>
      <c r="H26" s="4"/>
      <c r="I26" s="4"/>
      <c r="J26" s="4"/>
      <c r="K26" s="4"/>
      <c r="L26" s="4"/>
      <c r="M26" s="4"/>
      <c r="N26" s="4"/>
      <c r="O26" s="4"/>
      <c r="P26" s="4"/>
      <c r="Q26" s="4"/>
      <c r="R26" s="4"/>
      <c r="S26" s="4"/>
      <c r="T26" s="4"/>
      <c r="U26" s="4"/>
      <c r="V26" s="4"/>
      <c r="W26" s="4"/>
      <c r="X26" s="5" t="s">
        <v>37</v>
      </c>
      <c r="Y26" s="4">
        <v>10</v>
      </c>
    </row>
    <row r="27" spans="1:25" x14ac:dyDescent="0.25">
      <c r="B27" s="3" t="str">
        <f>Populations!$C$9</f>
        <v>Females 10-19</v>
      </c>
      <c r="C27" s="4"/>
      <c r="D27" s="4"/>
      <c r="E27" s="4"/>
      <c r="F27" s="4"/>
      <c r="G27" s="4"/>
      <c r="H27" s="4"/>
      <c r="I27" s="4"/>
      <c r="J27" s="4"/>
      <c r="K27" s="4"/>
      <c r="L27" s="4"/>
      <c r="M27" s="4"/>
      <c r="N27" s="4"/>
      <c r="O27" s="4"/>
      <c r="P27" s="4"/>
      <c r="Q27" s="4"/>
      <c r="R27" s="4"/>
      <c r="S27" s="4"/>
      <c r="T27" s="4"/>
      <c r="U27" s="4"/>
      <c r="V27" s="4"/>
      <c r="W27" s="4"/>
      <c r="X27" s="5" t="s">
        <v>37</v>
      </c>
      <c r="Y27" s="4">
        <v>10</v>
      </c>
    </row>
    <row r="28" spans="1:25" x14ac:dyDescent="0.25">
      <c r="B28" s="3" t="str">
        <f>Populations!$C$10</f>
        <v>Males 20-24</v>
      </c>
      <c r="C28" s="4"/>
      <c r="D28" s="4"/>
      <c r="E28" s="4"/>
      <c r="F28" s="4"/>
      <c r="G28" s="4"/>
      <c r="H28" s="4"/>
      <c r="I28" s="4"/>
      <c r="J28" s="4"/>
      <c r="K28" s="4"/>
      <c r="L28" s="4"/>
      <c r="M28" s="4"/>
      <c r="N28" s="4"/>
      <c r="O28" s="4"/>
      <c r="P28" s="4"/>
      <c r="Q28" s="4"/>
      <c r="R28" s="4"/>
      <c r="S28" s="4"/>
      <c r="T28" s="4"/>
      <c r="U28" s="4"/>
      <c r="V28" s="4"/>
      <c r="W28" s="4"/>
      <c r="X28" s="5" t="s">
        <v>37</v>
      </c>
      <c r="Y28" s="4">
        <v>10</v>
      </c>
    </row>
    <row r="29" spans="1:25" x14ac:dyDescent="0.25">
      <c r="B29" s="3" t="str">
        <f>Populations!$C$11</f>
        <v>Females 20-24</v>
      </c>
      <c r="C29" s="4"/>
      <c r="D29" s="4"/>
      <c r="E29" s="4"/>
      <c r="F29" s="4"/>
      <c r="G29" s="4"/>
      <c r="H29" s="4"/>
      <c r="I29" s="4"/>
      <c r="J29" s="4"/>
      <c r="K29" s="4"/>
      <c r="L29" s="4"/>
      <c r="M29" s="4"/>
      <c r="N29" s="4"/>
      <c r="O29" s="4"/>
      <c r="P29" s="4"/>
      <c r="Q29" s="4"/>
      <c r="R29" s="4"/>
      <c r="S29" s="4"/>
      <c r="T29" s="4"/>
      <c r="U29" s="4"/>
      <c r="V29" s="4"/>
      <c r="W29" s="4"/>
      <c r="X29" s="5" t="s">
        <v>37</v>
      </c>
      <c r="Y29" s="4">
        <v>10</v>
      </c>
    </row>
    <row r="30" spans="1:25" x14ac:dyDescent="0.25">
      <c r="B30" s="3" t="str">
        <f>Populations!$C$12</f>
        <v>Males 25-49</v>
      </c>
      <c r="C30" s="4"/>
      <c r="D30" s="4"/>
      <c r="E30" s="4"/>
      <c r="F30" s="4"/>
      <c r="G30" s="4"/>
      <c r="H30" s="4"/>
      <c r="I30" s="4"/>
      <c r="J30" s="4"/>
      <c r="K30" s="4"/>
      <c r="L30" s="4"/>
      <c r="M30" s="4"/>
      <c r="N30" s="4"/>
      <c r="O30" s="4"/>
      <c r="P30" s="4"/>
      <c r="Q30" s="4"/>
      <c r="R30" s="4"/>
      <c r="S30" s="4"/>
      <c r="T30" s="4"/>
      <c r="U30" s="4"/>
      <c r="V30" s="4"/>
      <c r="W30" s="4"/>
      <c r="X30" s="5" t="s">
        <v>37</v>
      </c>
      <c r="Y30" s="4">
        <v>5</v>
      </c>
    </row>
    <row r="31" spans="1:25" x14ac:dyDescent="0.25">
      <c r="B31" s="3" t="str">
        <f>Populations!$C$13</f>
        <v>Females 25-49</v>
      </c>
      <c r="C31" s="4"/>
      <c r="D31" s="4"/>
      <c r="E31" s="4"/>
      <c r="F31" s="4"/>
      <c r="G31" s="4"/>
      <c r="H31" s="4"/>
      <c r="I31" s="4"/>
      <c r="J31" s="4"/>
      <c r="K31" s="4"/>
      <c r="L31" s="4"/>
      <c r="M31" s="4"/>
      <c r="N31" s="4"/>
      <c r="O31" s="4"/>
      <c r="P31" s="4"/>
      <c r="Q31" s="4"/>
      <c r="R31" s="4"/>
      <c r="S31" s="4"/>
      <c r="T31" s="4"/>
      <c r="U31" s="4"/>
      <c r="V31" s="4"/>
      <c r="W31" s="4"/>
      <c r="X31" s="5" t="s">
        <v>37</v>
      </c>
      <c r="Y31" s="4">
        <v>5</v>
      </c>
    </row>
    <row r="32" spans="1:25" x14ac:dyDescent="0.25">
      <c r="B32" s="3" t="str">
        <f>Populations!$C$14</f>
        <v>Males 50+</v>
      </c>
      <c r="C32" s="4"/>
      <c r="D32" s="4"/>
      <c r="E32" s="4"/>
      <c r="F32" s="4"/>
      <c r="G32" s="4"/>
      <c r="H32" s="4"/>
      <c r="I32" s="4"/>
      <c r="J32" s="4"/>
      <c r="K32" s="4"/>
      <c r="L32" s="4"/>
      <c r="M32" s="4"/>
      <c r="N32" s="4"/>
      <c r="O32" s="4"/>
      <c r="P32" s="4"/>
      <c r="Q32" s="4"/>
      <c r="R32" s="4"/>
      <c r="S32" s="4"/>
      <c r="T32" s="4"/>
      <c r="U32" s="4"/>
      <c r="V32" s="4"/>
      <c r="W32" s="4"/>
      <c r="X32" s="5" t="s">
        <v>37</v>
      </c>
      <c r="Y32" s="4">
        <v>2</v>
      </c>
    </row>
    <row r="33" spans="1:25" x14ac:dyDescent="0.25">
      <c r="B33" s="3" t="str">
        <f>Populations!$C$15</f>
        <v>Females 50+</v>
      </c>
      <c r="C33" s="4"/>
      <c r="D33" s="4"/>
      <c r="E33" s="4"/>
      <c r="F33" s="4"/>
      <c r="G33" s="4"/>
      <c r="H33" s="4"/>
      <c r="I33" s="4"/>
      <c r="J33" s="4"/>
      <c r="K33" s="4"/>
      <c r="L33" s="4"/>
      <c r="M33" s="4"/>
      <c r="N33" s="4"/>
      <c r="O33" s="4"/>
      <c r="P33" s="4"/>
      <c r="Q33" s="4"/>
      <c r="R33" s="4"/>
      <c r="S33" s="4"/>
      <c r="T33" s="4"/>
      <c r="U33" s="4"/>
      <c r="V33" s="4"/>
      <c r="W33" s="4"/>
      <c r="X33" s="5" t="s">
        <v>37</v>
      </c>
      <c r="Y33" s="4">
        <v>2</v>
      </c>
    </row>
    <row r="37" spans="1:25" x14ac:dyDescent="0.25">
      <c r="A37" s="1" t="s">
        <v>65</v>
      </c>
    </row>
    <row r="38" spans="1:25" x14ac:dyDescent="0.25">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5">
      <c r="B39" s="3" t="str">
        <f>Populations!$C$3</f>
        <v>FSW</v>
      </c>
      <c r="C39" s="4"/>
      <c r="D39" s="4"/>
      <c r="E39" s="4"/>
      <c r="F39" s="4"/>
      <c r="G39" s="4"/>
      <c r="H39" s="4"/>
      <c r="I39" s="4"/>
      <c r="J39" s="4"/>
      <c r="K39" s="4"/>
      <c r="L39" s="4"/>
      <c r="M39" s="4"/>
      <c r="N39" s="4"/>
      <c r="O39" s="4"/>
      <c r="P39" s="4"/>
      <c r="Q39" s="4"/>
      <c r="R39" s="4"/>
      <c r="S39" s="4"/>
      <c r="T39" s="4"/>
      <c r="U39" s="4"/>
      <c r="V39" s="4"/>
      <c r="W39" s="4"/>
      <c r="X39" s="5" t="s">
        <v>37</v>
      </c>
      <c r="Y39" s="4">
        <v>360</v>
      </c>
    </row>
    <row r="40" spans="1:25" x14ac:dyDescent="0.25">
      <c r="B40" s="3" t="str">
        <f>Populations!$C$4</f>
        <v>Clients</v>
      </c>
      <c r="C40" s="4"/>
      <c r="D40" s="4"/>
      <c r="E40" s="4"/>
      <c r="F40" s="4"/>
      <c r="G40" s="4"/>
      <c r="H40" s="4"/>
      <c r="I40" s="4"/>
      <c r="J40" s="4"/>
      <c r="K40" s="4"/>
      <c r="L40" s="4"/>
      <c r="M40" s="4"/>
      <c r="N40" s="4"/>
      <c r="O40" s="4"/>
      <c r="P40" s="4"/>
      <c r="Q40" s="4"/>
      <c r="R40" s="4"/>
      <c r="S40" s="4"/>
      <c r="T40" s="4"/>
      <c r="U40" s="4"/>
      <c r="V40" s="4"/>
      <c r="W40" s="4"/>
      <c r="X40" s="5" t="s">
        <v>37</v>
      </c>
      <c r="Y40" s="4">
        <v>180</v>
      </c>
    </row>
    <row r="41" spans="1:25" x14ac:dyDescent="0.25">
      <c r="B41" s="3" t="str">
        <f>Populations!$C$5</f>
        <v>MSM</v>
      </c>
      <c r="C41" s="4"/>
      <c r="D41" s="4"/>
      <c r="E41" s="4"/>
      <c r="F41" s="4"/>
      <c r="G41" s="4"/>
      <c r="H41" s="4"/>
      <c r="I41" s="4"/>
      <c r="J41" s="4"/>
      <c r="K41" s="4"/>
      <c r="L41" s="4"/>
      <c r="M41" s="4"/>
      <c r="N41" s="4"/>
      <c r="O41" s="4"/>
      <c r="P41" s="4"/>
      <c r="Q41" s="4"/>
      <c r="R41" s="4"/>
      <c r="S41" s="4"/>
      <c r="T41" s="4"/>
      <c r="U41" s="4"/>
      <c r="V41" s="4"/>
      <c r="W41" s="4"/>
      <c r="X41" s="5" t="s">
        <v>37</v>
      </c>
      <c r="Y41" s="4">
        <v>15</v>
      </c>
    </row>
    <row r="42" spans="1:25" x14ac:dyDescent="0.25">
      <c r="B42" s="3" t="str">
        <f>Populations!$C$6</f>
        <v>Males 0-9</v>
      </c>
      <c r="C42" s="4"/>
      <c r="D42" s="4"/>
      <c r="E42" s="4"/>
      <c r="F42" s="4"/>
      <c r="G42" s="4"/>
      <c r="H42" s="4"/>
      <c r="I42" s="4"/>
      <c r="J42" s="4"/>
      <c r="K42" s="4"/>
      <c r="L42" s="4"/>
      <c r="M42" s="4"/>
      <c r="N42" s="4"/>
      <c r="O42" s="4"/>
      <c r="P42" s="4"/>
      <c r="Q42" s="4"/>
      <c r="R42" s="4"/>
      <c r="S42" s="4"/>
      <c r="T42" s="4"/>
      <c r="U42" s="4"/>
      <c r="V42" s="4"/>
      <c r="W42" s="4"/>
      <c r="X42" s="5" t="s">
        <v>37</v>
      </c>
      <c r="Y42" s="4">
        <v>0</v>
      </c>
    </row>
    <row r="43" spans="1:25" x14ac:dyDescent="0.25">
      <c r="B43" s="3" t="str">
        <f>Populations!$C$7</f>
        <v>Females 0-9</v>
      </c>
      <c r="C43" s="4"/>
      <c r="D43" s="4"/>
      <c r="E43" s="4"/>
      <c r="F43" s="4"/>
      <c r="G43" s="4"/>
      <c r="H43" s="4"/>
      <c r="I43" s="4"/>
      <c r="J43" s="4"/>
      <c r="K43" s="4"/>
      <c r="L43" s="4"/>
      <c r="M43" s="4"/>
      <c r="N43" s="4"/>
      <c r="O43" s="4"/>
      <c r="P43" s="4"/>
      <c r="Q43" s="4"/>
      <c r="R43" s="4"/>
      <c r="S43" s="4"/>
      <c r="T43" s="4"/>
      <c r="U43" s="4"/>
      <c r="V43" s="4"/>
      <c r="W43" s="4"/>
      <c r="X43" s="5" t="s">
        <v>37</v>
      </c>
      <c r="Y43" s="4">
        <v>0</v>
      </c>
    </row>
    <row r="44" spans="1:25" x14ac:dyDescent="0.25">
      <c r="B44" s="3" t="str">
        <f>Populations!$C$8</f>
        <v>Males 10-19</v>
      </c>
      <c r="C44" s="4"/>
      <c r="D44" s="4"/>
      <c r="E44" s="4"/>
      <c r="F44" s="4"/>
      <c r="G44" s="4"/>
      <c r="H44" s="4"/>
      <c r="I44" s="4"/>
      <c r="J44" s="4"/>
      <c r="K44" s="4"/>
      <c r="L44" s="4"/>
      <c r="M44" s="4"/>
      <c r="N44" s="4"/>
      <c r="O44" s="4"/>
      <c r="P44" s="4"/>
      <c r="Q44" s="4"/>
      <c r="R44" s="4"/>
      <c r="S44" s="4"/>
      <c r="T44" s="4"/>
      <c r="U44" s="4"/>
      <c r="V44" s="4"/>
      <c r="W44" s="4"/>
      <c r="X44" s="5" t="s">
        <v>37</v>
      </c>
      <c r="Y44" s="4">
        <v>0</v>
      </c>
    </row>
    <row r="45" spans="1:25" x14ac:dyDescent="0.25">
      <c r="B45" s="3" t="str">
        <f>Populations!$C$9</f>
        <v>Females 10-19</v>
      </c>
      <c r="C45" s="4"/>
      <c r="D45" s="4"/>
      <c r="E45" s="4"/>
      <c r="F45" s="4"/>
      <c r="G45" s="4"/>
      <c r="H45" s="4"/>
      <c r="I45" s="4"/>
      <c r="J45" s="4"/>
      <c r="K45" s="4"/>
      <c r="L45" s="4"/>
      <c r="M45" s="4"/>
      <c r="N45" s="4"/>
      <c r="O45" s="4"/>
      <c r="P45" s="4"/>
      <c r="Q45" s="4"/>
      <c r="R45" s="4"/>
      <c r="S45" s="4"/>
      <c r="T45" s="4"/>
      <c r="U45" s="4"/>
      <c r="V45" s="4"/>
      <c r="W45" s="4"/>
      <c r="X45" s="5" t="s">
        <v>37</v>
      </c>
      <c r="Y45" s="4">
        <v>0</v>
      </c>
    </row>
    <row r="46" spans="1:25" x14ac:dyDescent="0.25">
      <c r="B46" s="3" t="str">
        <f>Populations!$C$10</f>
        <v>Males 20-24</v>
      </c>
      <c r="C46" s="4"/>
      <c r="D46" s="4"/>
      <c r="E46" s="4"/>
      <c r="F46" s="4"/>
      <c r="G46" s="4"/>
      <c r="H46" s="4"/>
      <c r="I46" s="4"/>
      <c r="J46" s="4"/>
      <c r="K46" s="4"/>
      <c r="L46" s="4"/>
      <c r="M46" s="4"/>
      <c r="N46" s="4"/>
      <c r="O46" s="4"/>
      <c r="P46" s="4"/>
      <c r="Q46" s="4"/>
      <c r="R46" s="4"/>
      <c r="S46" s="4"/>
      <c r="T46" s="4"/>
      <c r="U46" s="4"/>
      <c r="V46" s="4"/>
      <c r="W46" s="4"/>
      <c r="X46" s="5" t="s">
        <v>37</v>
      </c>
      <c r="Y46" s="4">
        <v>0</v>
      </c>
    </row>
    <row r="47" spans="1:25" x14ac:dyDescent="0.25">
      <c r="B47" s="3" t="str">
        <f>Populations!$C$11</f>
        <v>Females 20-24</v>
      </c>
      <c r="C47" s="4"/>
      <c r="D47" s="4"/>
      <c r="E47" s="4"/>
      <c r="F47" s="4"/>
      <c r="G47" s="4"/>
      <c r="H47" s="4"/>
      <c r="I47" s="4"/>
      <c r="J47" s="4"/>
      <c r="K47" s="4"/>
      <c r="L47" s="4"/>
      <c r="M47" s="4"/>
      <c r="N47" s="4"/>
      <c r="O47" s="4"/>
      <c r="P47" s="4"/>
      <c r="Q47" s="4"/>
      <c r="R47" s="4"/>
      <c r="S47" s="4"/>
      <c r="T47" s="4"/>
      <c r="U47" s="4"/>
      <c r="V47" s="4"/>
      <c r="W47" s="4"/>
      <c r="X47" s="5" t="s">
        <v>37</v>
      </c>
      <c r="Y47" s="4">
        <v>0</v>
      </c>
    </row>
    <row r="48" spans="1:25" x14ac:dyDescent="0.25">
      <c r="B48" s="3" t="str">
        <f>Populations!$C$12</f>
        <v>Males 25-49</v>
      </c>
      <c r="C48" s="4"/>
      <c r="D48" s="4"/>
      <c r="E48" s="4"/>
      <c r="F48" s="4"/>
      <c r="G48" s="4"/>
      <c r="H48" s="4"/>
      <c r="I48" s="4"/>
      <c r="J48" s="4"/>
      <c r="K48" s="4"/>
      <c r="L48" s="4"/>
      <c r="M48" s="4"/>
      <c r="N48" s="4"/>
      <c r="O48" s="4"/>
      <c r="P48" s="4"/>
      <c r="Q48" s="4"/>
      <c r="R48" s="4"/>
      <c r="S48" s="4"/>
      <c r="T48" s="4"/>
      <c r="U48" s="4"/>
      <c r="V48" s="4"/>
      <c r="W48" s="4"/>
      <c r="X48" s="5" t="s">
        <v>37</v>
      </c>
      <c r="Y48" s="4">
        <v>0</v>
      </c>
    </row>
    <row r="49" spans="1:25" x14ac:dyDescent="0.25">
      <c r="B49" s="3" t="str">
        <f>Populations!$C$13</f>
        <v>Females 25-49</v>
      </c>
      <c r="C49" s="4"/>
      <c r="D49" s="4"/>
      <c r="E49" s="4"/>
      <c r="F49" s="4"/>
      <c r="G49" s="4"/>
      <c r="H49" s="4"/>
      <c r="I49" s="4"/>
      <c r="J49" s="4"/>
      <c r="K49" s="4"/>
      <c r="L49" s="4"/>
      <c r="M49" s="4"/>
      <c r="N49" s="4"/>
      <c r="O49" s="4"/>
      <c r="P49" s="4"/>
      <c r="Q49" s="4"/>
      <c r="R49" s="4"/>
      <c r="S49" s="4"/>
      <c r="T49" s="4"/>
      <c r="U49" s="4"/>
      <c r="V49" s="4"/>
      <c r="W49" s="4"/>
      <c r="X49" s="5" t="s">
        <v>37</v>
      </c>
      <c r="Y49" s="4">
        <v>0</v>
      </c>
    </row>
    <row r="50" spans="1:25" x14ac:dyDescent="0.25">
      <c r="B50" s="3" t="str">
        <f>Populations!$C$14</f>
        <v>Males 50+</v>
      </c>
      <c r="C50" s="4"/>
      <c r="D50" s="4"/>
      <c r="E50" s="4"/>
      <c r="F50" s="4"/>
      <c r="G50" s="4"/>
      <c r="H50" s="4"/>
      <c r="I50" s="4"/>
      <c r="J50" s="4"/>
      <c r="K50" s="4"/>
      <c r="L50" s="4"/>
      <c r="M50" s="4"/>
      <c r="N50" s="4"/>
      <c r="O50" s="4"/>
      <c r="P50" s="4"/>
      <c r="Q50" s="4"/>
      <c r="R50" s="4"/>
      <c r="S50" s="4"/>
      <c r="T50" s="4"/>
      <c r="U50" s="4"/>
      <c r="V50" s="4"/>
      <c r="W50" s="4"/>
      <c r="X50" s="5" t="s">
        <v>37</v>
      </c>
      <c r="Y50" s="4">
        <v>0</v>
      </c>
    </row>
    <row r="51" spans="1:25" x14ac:dyDescent="0.25">
      <c r="B51" s="3" t="str">
        <f>Populations!$C$15</f>
        <v>Females 50+</v>
      </c>
      <c r="C51" s="4"/>
      <c r="D51" s="4"/>
      <c r="E51" s="4"/>
      <c r="F51" s="4"/>
      <c r="G51" s="4"/>
      <c r="H51" s="4"/>
      <c r="I51" s="4"/>
      <c r="J51" s="4"/>
      <c r="K51" s="4"/>
      <c r="L51" s="4"/>
      <c r="M51" s="4"/>
      <c r="N51" s="4"/>
      <c r="O51" s="4"/>
      <c r="P51" s="4"/>
      <c r="Q51" s="4"/>
      <c r="R51" s="4"/>
      <c r="S51" s="4"/>
      <c r="T51" s="4"/>
      <c r="U51" s="4"/>
      <c r="V51" s="4"/>
      <c r="W51" s="4"/>
      <c r="X51" s="5" t="s">
        <v>37</v>
      </c>
      <c r="Y51" s="4">
        <v>0</v>
      </c>
    </row>
    <row r="55" spans="1:25" x14ac:dyDescent="0.25">
      <c r="A55" s="1" t="s">
        <v>66</v>
      </c>
    </row>
    <row r="56" spans="1:25" x14ac:dyDescent="0.25">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5">
      <c r="B57" s="3" t="str">
        <f>Populations!$C$3</f>
        <v>FSW</v>
      </c>
      <c r="C57" s="7"/>
      <c r="D57" s="7"/>
      <c r="E57" s="7"/>
      <c r="F57" s="7"/>
      <c r="G57" s="7"/>
      <c r="H57" s="7"/>
      <c r="I57" s="7"/>
      <c r="J57" s="7"/>
      <c r="K57" s="7"/>
      <c r="L57" s="7"/>
      <c r="M57" s="7"/>
      <c r="N57" s="7"/>
      <c r="O57" s="7"/>
      <c r="P57" s="7"/>
      <c r="Q57" s="7"/>
      <c r="R57" s="7"/>
      <c r="S57" s="7"/>
      <c r="T57" s="7"/>
      <c r="U57" s="7"/>
      <c r="V57" s="7"/>
      <c r="W57" s="7"/>
      <c r="X57" s="5" t="s">
        <v>37</v>
      </c>
      <c r="Y57" s="7">
        <v>0.05</v>
      </c>
    </row>
    <row r="58" spans="1:25" x14ac:dyDescent="0.25">
      <c r="B58" s="3" t="str">
        <f>Populations!$C$4</f>
        <v>Clients</v>
      </c>
      <c r="C58" s="7"/>
      <c r="D58" s="7"/>
      <c r="E58" s="7"/>
      <c r="F58" s="7"/>
      <c r="G58" s="7"/>
      <c r="H58" s="7"/>
      <c r="I58" s="7"/>
      <c r="J58" s="7"/>
      <c r="K58" s="7"/>
      <c r="L58" s="7"/>
      <c r="M58" s="7"/>
      <c r="N58" s="7"/>
      <c r="O58" s="7"/>
      <c r="P58" s="7"/>
      <c r="Q58" s="7"/>
      <c r="R58" s="7"/>
      <c r="S58" s="7"/>
      <c r="T58" s="7"/>
      <c r="U58" s="7"/>
      <c r="V58" s="7"/>
      <c r="W58" s="7"/>
      <c r="X58" s="5" t="s">
        <v>37</v>
      </c>
      <c r="Y58" s="7">
        <v>0.05</v>
      </c>
    </row>
    <row r="59" spans="1:25" x14ac:dyDescent="0.25">
      <c r="B59" s="3" t="str">
        <f>Populations!$C$5</f>
        <v>MSM</v>
      </c>
      <c r="C59" s="7"/>
      <c r="D59" s="7"/>
      <c r="E59" s="7"/>
      <c r="F59" s="7"/>
      <c r="G59" s="7"/>
      <c r="H59" s="7"/>
      <c r="I59" s="7"/>
      <c r="J59" s="7"/>
      <c r="K59" s="7"/>
      <c r="L59" s="7"/>
      <c r="M59" s="7"/>
      <c r="N59" s="7"/>
      <c r="O59" s="7"/>
      <c r="P59" s="7"/>
      <c r="Q59" s="7"/>
      <c r="R59" s="7"/>
      <c r="S59" s="7"/>
      <c r="T59" s="7"/>
      <c r="U59" s="7"/>
      <c r="V59" s="7"/>
      <c r="W59" s="7"/>
      <c r="X59" s="5" t="s">
        <v>37</v>
      </c>
      <c r="Y59" s="7">
        <v>0.05</v>
      </c>
    </row>
    <row r="60" spans="1:25" x14ac:dyDescent="0.25">
      <c r="B60" s="3" t="str">
        <f>Populations!$C$6</f>
        <v>Males 0-9</v>
      </c>
      <c r="C60" s="7"/>
      <c r="D60" s="7"/>
      <c r="E60" s="7"/>
      <c r="F60" s="7"/>
      <c r="G60" s="7"/>
      <c r="H60" s="7"/>
      <c r="I60" s="7"/>
      <c r="J60" s="7"/>
      <c r="K60" s="7"/>
      <c r="L60" s="7"/>
      <c r="M60" s="7"/>
      <c r="N60" s="7"/>
      <c r="O60" s="7"/>
      <c r="P60" s="7"/>
      <c r="Q60" s="7"/>
      <c r="R60" s="7"/>
      <c r="S60" s="7"/>
      <c r="T60" s="7"/>
      <c r="U60" s="7"/>
      <c r="V60" s="7"/>
      <c r="W60" s="7"/>
      <c r="X60" s="5" t="s">
        <v>37</v>
      </c>
      <c r="Y60" s="7">
        <v>0</v>
      </c>
    </row>
    <row r="61" spans="1:25" x14ac:dyDescent="0.25">
      <c r="B61" s="3" t="str">
        <f>Populations!$C$7</f>
        <v>Females 0-9</v>
      </c>
      <c r="C61" s="7"/>
      <c r="D61" s="7"/>
      <c r="E61" s="7"/>
      <c r="F61" s="7"/>
      <c r="G61" s="7"/>
      <c r="H61" s="7"/>
      <c r="I61" s="7"/>
      <c r="J61" s="7"/>
      <c r="K61" s="7"/>
      <c r="L61" s="7"/>
      <c r="M61" s="7"/>
      <c r="N61" s="7"/>
      <c r="O61" s="7"/>
      <c r="P61" s="7"/>
      <c r="Q61" s="7"/>
      <c r="R61" s="7"/>
      <c r="S61" s="7"/>
      <c r="T61" s="7"/>
      <c r="U61" s="7"/>
      <c r="V61" s="7"/>
      <c r="W61" s="7"/>
      <c r="X61" s="5" t="s">
        <v>37</v>
      </c>
      <c r="Y61" s="7">
        <v>0</v>
      </c>
    </row>
    <row r="62" spans="1:25" x14ac:dyDescent="0.25">
      <c r="B62" s="3" t="str">
        <f>Populations!$C$8</f>
        <v>Males 10-19</v>
      </c>
      <c r="C62" s="7">
        <v>0.06</v>
      </c>
      <c r="D62" s="7"/>
      <c r="E62" s="7"/>
      <c r="F62" s="7">
        <v>0.08</v>
      </c>
      <c r="G62" s="7"/>
      <c r="H62" s="7">
        <v>0.06</v>
      </c>
      <c r="I62" s="7"/>
      <c r="J62" s="7"/>
      <c r="K62" s="7"/>
      <c r="L62" s="7">
        <v>7.0000000000000007E-2</v>
      </c>
      <c r="M62" s="7"/>
      <c r="N62" s="7"/>
      <c r="O62" s="7"/>
      <c r="P62" s="7"/>
      <c r="Q62" s="7"/>
      <c r="R62" s="7"/>
      <c r="S62" s="7"/>
      <c r="T62" s="7"/>
      <c r="U62" s="7"/>
      <c r="V62" s="7"/>
      <c r="W62" s="7"/>
      <c r="X62" s="5" t="s">
        <v>37</v>
      </c>
      <c r="Y62" s="7"/>
    </row>
    <row r="63" spans="1:25" x14ac:dyDescent="0.25">
      <c r="B63" s="3" t="str">
        <f>Populations!$C$9</f>
        <v>Females 10-19</v>
      </c>
      <c r="C63" s="7">
        <v>0.06</v>
      </c>
      <c r="D63" s="7"/>
      <c r="E63" s="7"/>
      <c r="F63" s="7">
        <v>0.08</v>
      </c>
      <c r="G63" s="7"/>
      <c r="H63" s="7">
        <v>0.06</v>
      </c>
      <c r="I63" s="7"/>
      <c r="J63" s="7"/>
      <c r="K63" s="7"/>
      <c r="L63" s="7">
        <v>7.0000000000000007E-2</v>
      </c>
      <c r="M63" s="7"/>
      <c r="N63" s="7"/>
      <c r="O63" s="7"/>
      <c r="P63" s="7"/>
      <c r="Q63" s="7"/>
      <c r="R63" s="7"/>
      <c r="S63" s="7"/>
      <c r="T63" s="7"/>
      <c r="U63" s="7"/>
      <c r="V63" s="7"/>
      <c r="W63" s="7"/>
      <c r="X63" s="5" t="s">
        <v>37</v>
      </c>
      <c r="Y63" s="7"/>
    </row>
    <row r="64" spans="1:25" x14ac:dyDescent="0.25">
      <c r="B64" s="3" t="str">
        <f>Populations!$C$10</f>
        <v>Males 20-24</v>
      </c>
      <c r="C64" s="7">
        <v>0.06</v>
      </c>
      <c r="D64" s="7"/>
      <c r="E64" s="7"/>
      <c r="F64" s="7">
        <v>0.08</v>
      </c>
      <c r="G64" s="7"/>
      <c r="H64" s="7">
        <v>0.06</v>
      </c>
      <c r="I64" s="7"/>
      <c r="J64" s="7"/>
      <c r="K64" s="7"/>
      <c r="L64" s="7">
        <v>7.0000000000000007E-2</v>
      </c>
      <c r="M64" s="7"/>
      <c r="N64" s="7"/>
      <c r="O64" s="7"/>
      <c r="P64" s="7"/>
      <c r="Q64" s="7"/>
      <c r="R64" s="7"/>
      <c r="S64" s="7"/>
      <c r="T64" s="7"/>
      <c r="U64" s="7"/>
      <c r="V64" s="7"/>
      <c r="W64" s="7"/>
      <c r="X64" s="5" t="s">
        <v>37</v>
      </c>
      <c r="Y64" s="7"/>
    </row>
    <row r="65" spans="1:25" x14ac:dyDescent="0.25">
      <c r="B65" s="3" t="str">
        <f>Populations!$C$11</f>
        <v>Females 20-24</v>
      </c>
      <c r="C65" s="7">
        <v>0.06</v>
      </c>
      <c r="D65" s="7"/>
      <c r="E65" s="7"/>
      <c r="F65" s="7">
        <v>0.08</v>
      </c>
      <c r="G65" s="7"/>
      <c r="H65" s="7">
        <v>0.06</v>
      </c>
      <c r="I65" s="7"/>
      <c r="J65" s="7"/>
      <c r="K65" s="7"/>
      <c r="L65" s="7">
        <v>7.0000000000000007E-2</v>
      </c>
      <c r="M65" s="7"/>
      <c r="N65" s="7"/>
      <c r="O65" s="7"/>
      <c r="P65" s="7"/>
      <c r="Q65" s="7"/>
      <c r="R65" s="7"/>
      <c r="S65" s="7"/>
      <c r="T65" s="7"/>
      <c r="U65" s="7"/>
      <c r="V65" s="7"/>
      <c r="W65" s="7"/>
      <c r="X65" s="5" t="s">
        <v>37</v>
      </c>
      <c r="Y65" s="7"/>
    </row>
    <row r="66" spans="1:25" x14ac:dyDescent="0.25">
      <c r="B66" s="3" t="str">
        <f>Populations!$C$12</f>
        <v>Males 25-49</v>
      </c>
      <c r="C66" s="7">
        <v>0.06</v>
      </c>
      <c r="D66" s="7"/>
      <c r="E66" s="7"/>
      <c r="F66" s="7">
        <v>0.08</v>
      </c>
      <c r="G66" s="7"/>
      <c r="H66" s="7">
        <v>0.06</v>
      </c>
      <c r="I66" s="7"/>
      <c r="J66" s="7"/>
      <c r="K66" s="7"/>
      <c r="L66" s="7">
        <v>7.0000000000000007E-2</v>
      </c>
      <c r="M66" s="7"/>
      <c r="N66" s="7"/>
      <c r="O66" s="7"/>
      <c r="P66" s="7"/>
      <c r="Q66" s="7"/>
      <c r="R66" s="7"/>
      <c r="S66" s="7"/>
      <c r="T66" s="7"/>
      <c r="U66" s="7"/>
      <c r="V66" s="7"/>
      <c r="W66" s="7"/>
      <c r="X66" s="5" t="s">
        <v>37</v>
      </c>
      <c r="Y66" s="7"/>
    </row>
    <row r="67" spans="1:25" x14ac:dyDescent="0.25">
      <c r="B67" s="3" t="str">
        <f>Populations!$C$13</f>
        <v>Females 25-49</v>
      </c>
      <c r="C67" s="7">
        <v>0.06</v>
      </c>
      <c r="D67" s="7"/>
      <c r="E67" s="7"/>
      <c r="F67" s="7">
        <v>0.08</v>
      </c>
      <c r="G67" s="7"/>
      <c r="H67" s="7">
        <v>0.06</v>
      </c>
      <c r="I67" s="7"/>
      <c r="J67" s="7"/>
      <c r="K67" s="7"/>
      <c r="L67" s="7">
        <v>7.0000000000000007E-2</v>
      </c>
      <c r="M67" s="7"/>
      <c r="N67" s="7"/>
      <c r="O67" s="7"/>
      <c r="P67" s="7"/>
      <c r="Q67" s="7"/>
      <c r="R67" s="7"/>
      <c r="S67" s="7"/>
      <c r="T67" s="7"/>
      <c r="U67" s="7"/>
      <c r="V67" s="7"/>
      <c r="W67" s="7"/>
      <c r="X67" s="5" t="s">
        <v>37</v>
      </c>
      <c r="Y67" s="7"/>
    </row>
    <row r="68" spans="1:25" x14ac:dyDescent="0.25">
      <c r="B68" s="3" t="str">
        <f>Populations!$C$14</f>
        <v>Males 50+</v>
      </c>
      <c r="C68" s="7">
        <v>0.06</v>
      </c>
      <c r="D68" s="7"/>
      <c r="E68" s="7"/>
      <c r="F68" s="7">
        <v>0.08</v>
      </c>
      <c r="G68" s="7"/>
      <c r="H68" s="7">
        <v>0.06</v>
      </c>
      <c r="I68" s="7"/>
      <c r="J68" s="7"/>
      <c r="K68" s="7"/>
      <c r="L68" s="7">
        <v>7.0000000000000007E-2</v>
      </c>
      <c r="M68" s="7"/>
      <c r="N68" s="7"/>
      <c r="O68" s="7"/>
      <c r="P68" s="7"/>
      <c r="Q68" s="7"/>
      <c r="R68" s="7"/>
      <c r="S68" s="7"/>
      <c r="T68" s="7"/>
      <c r="U68" s="7"/>
      <c r="V68" s="7"/>
      <c r="W68" s="7"/>
      <c r="X68" s="5" t="s">
        <v>37</v>
      </c>
      <c r="Y68" s="7"/>
    </row>
    <row r="69" spans="1:25" x14ac:dyDescent="0.25">
      <c r="B69" s="3" t="str">
        <f>Populations!$C$15</f>
        <v>Females 50+</v>
      </c>
      <c r="C69" s="7">
        <v>0.06</v>
      </c>
      <c r="D69" s="7"/>
      <c r="E69" s="7"/>
      <c r="F69" s="7">
        <v>0.08</v>
      </c>
      <c r="G69" s="7"/>
      <c r="H69" s="7">
        <v>0.06</v>
      </c>
      <c r="I69" s="7"/>
      <c r="J69" s="7"/>
      <c r="K69" s="7"/>
      <c r="L69" s="7">
        <v>7.0000000000000007E-2</v>
      </c>
      <c r="M69" s="7"/>
      <c r="N69" s="7"/>
      <c r="O69" s="7"/>
      <c r="P69" s="7"/>
      <c r="Q69" s="7"/>
      <c r="R69" s="7"/>
      <c r="S69" s="7"/>
      <c r="T69" s="7"/>
      <c r="U69" s="7"/>
      <c r="V69" s="7"/>
      <c r="W69" s="7"/>
      <c r="X69" s="5" t="s">
        <v>37</v>
      </c>
      <c r="Y69" s="7"/>
    </row>
    <row r="73" spans="1:25" x14ac:dyDescent="0.25">
      <c r="A73" s="1" t="s">
        <v>67</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5">
      <c r="B75" s="3" t="str">
        <f>Populations!$C$3</f>
        <v>FSW</v>
      </c>
      <c r="C75" s="7"/>
      <c r="D75" s="7"/>
      <c r="E75" s="7"/>
      <c r="F75" s="7"/>
      <c r="G75" s="7"/>
      <c r="H75" s="7"/>
      <c r="I75" s="7"/>
      <c r="J75" s="7"/>
      <c r="K75" s="7"/>
      <c r="L75" s="7"/>
      <c r="M75" s="7"/>
      <c r="N75" s="7"/>
      <c r="O75" s="7"/>
      <c r="P75" s="7"/>
      <c r="Q75" s="7"/>
      <c r="R75" s="7"/>
      <c r="S75" s="7"/>
      <c r="T75" s="7"/>
      <c r="U75" s="7"/>
      <c r="V75" s="7"/>
      <c r="W75" s="7"/>
      <c r="X75" s="5" t="s">
        <v>37</v>
      </c>
      <c r="Y75" s="7">
        <v>0.3</v>
      </c>
    </row>
    <row r="76" spans="1:25" x14ac:dyDescent="0.25">
      <c r="B76" s="3" t="str">
        <f>Populations!$C$4</f>
        <v>Clients</v>
      </c>
      <c r="C76" s="7"/>
      <c r="D76" s="7"/>
      <c r="E76" s="7"/>
      <c r="F76" s="7"/>
      <c r="G76" s="7"/>
      <c r="H76" s="7"/>
      <c r="I76" s="7"/>
      <c r="J76" s="7"/>
      <c r="K76" s="7"/>
      <c r="L76" s="7"/>
      <c r="M76" s="7"/>
      <c r="N76" s="7"/>
      <c r="O76" s="7"/>
      <c r="P76" s="7"/>
      <c r="Q76" s="7"/>
      <c r="R76" s="7"/>
      <c r="S76" s="7"/>
      <c r="T76" s="7"/>
      <c r="U76" s="7"/>
      <c r="V76" s="7"/>
      <c r="W76" s="7"/>
      <c r="X76" s="5" t="s">
        <v>37</v>
      </c>
      <c r="Y76" s="7">
        <v>0.3</v>
      </c>
    </row>
    <row r="77" spans="1:25" x14ac:dyDescent="0.25">
      <c r="B77" s="3" t="str">
        <f>Populations!$C$5</f>
        <v>MSM</v>
      </c>
      <c r="C77" s="7"/>
      <c r="D77" s="7"/>
      <c r="E77" s="7"/>
      <c r="F77" s="7"/>
      <c r="G77" s="7"/>
      <c r="H77" s="7"/>
      <c r="I77" s="7"/>
      <c r="J77" s="7"/>
      <c r="K77" s="7"/>
      <c r="L77" s="7"/>
      <c r="M77" s="7"/>
      <c r="N77" s="7"/>
      <c r="O77" s="7"/>
      <c r="P77" s="7"/>
      <c r="Q77" s="7"/>
      <c r="R77" s="7"/>
      <c r="S77" s="7"/>
      <c r="T77" s="7"/>
      <c r="U77" s="7"/>
      <c r="V77" s="7"/>
      <c r="W77" s="7"/>
      <c r="X77" s="5" t="s">
        <v>37</v>
      </c>
      <c r="Y77" s="7">
        <v>0.3</v>
      </c>
    </row>
    <row r="78" spans="1:25" x14ac:dyDescent="0.25">
      <c r="B78" s="3" t="str">
        <f>Populations!$C$6</f>
        <v>Males 0-9</v>
      </c>
      <c r="C78" s="7"/>
      <c r="D78" s="7"/>
      <c r="E78" s="7"/>
      <c r="F78" s="7"/>
      <c r="G78" s="7"/>
      <c r="H78" s="7"/>
      <c r="I78" s="7"/>
      <c r="J78" s="7"/>
      <c r="K78" s="7"/>
      <c r="L78" s="7"/>
      <c r="M78" s="7"/>
      <c r="N78" s="7"/>
      <c r="O78" s="7"/>
      <c r="P78" s="7"/>
      <c r="Q78" s="7"/>
      <c r="R78" s="7"/>
      <c r="S78" s="7"/>
      <c r="T78" s="7"/>
      <c r="U78" s="7"/>
      <c r="V78" s="7"/>
      <c r="W78" s="7"/>
      <c r="X78" s="5" t="s">
        <v>37</v>
      </c>
      <c r="Y78" s="7">
        <v>0</v>
      </c>
    </row>
    <row r="79" spans="1:25" x14ac:dyDescent="0.25">
      <c r="B79" s="3" t="str">
        <f>Populations!$C$7</f>
        <v>Females 0-9</v>
      </c>
      <c r="C79" s="7"/>
      <c r="D79" s="7"/>
      <c r="E79" s="7"/>
      <c r="F79" s="7"/>
      <c r="G79" s="7"/>
      <c r="H79" s="7"/>
      <c r="I79" s="7"/>
      <c r="J79" s="7"/>
      <c r="K79" s="7"/>
      <c r="L79" s="7"/>
      <c r="M79" s="7"/>
      <c r="N79" s="7"/>
      <c r="O79" s="7"/>
      <c r="P79" s="7"/>
      <c r="Q79" s="7"/>
      <c r="R79" s="7"/>
      <c r="S79" s="7"/>
      <c r="T79" s="7"/>
      <c r="U79" s="7"/>
      <c r="V79" s="7"/>
      <c r="W79" s="7"/>
      <c r="X79" s="5" t="s">
        <v>37</v>
      </c>
      <c r="Y79" s="7">
        <v>0</v>
      </c>
    </row>
    <row r="80" spans="1:25" x14ac:dyDescent="0.25">
      <c r="B80" s="3" t="str">
        <f>Populations!$C$8</f>
        <v>Males 10-19</v>
      </c>
      <c r="C80" s="7">
        <v>0.38400000000000001</v>
      </c>
      <c r="D80" s="7">
        <v>0.32500000000000001</v>
      </c>
      <c r="E80" s="7"/>
      <c r="F80" s="7">
        <v>0.41499999999999998</v>
      </c>
      <c r="G80" s="7"/>
      <c r="H80" s="7">
        <v>0.38700000000000001</v>
      </c>
      <c r="I80" s="7"/>
      <c r="J80" s="7">
        <v>0.42099999999999999</v>
      </c>
      <c r="K80" s="7"/>
      <c r="L80" s="7">
        <v>0.41499999999999998</v>
      </c>
      <c r="M80" s="7">
        <v>0.42099999999999999</v>
      </c>
      <c r="N80" s="7">
        <v>0.41499999999999998</v>
      </c>
      <c r="O80" s="7">
        <v>0.42899999999999999</v>
      </c>
      <c r="P80" s="7"/>
      <c r="Q80" s="7"/>
      <c r="R80" s="7"/>
      <c r="S80" s="7"/>
      <c r="T80" s="7"/>
      <c r="U80" s="7"/>
      <c r="V80" s="7"/>
      <c r="W80" s="7"/>
      <c r="X80" s="5" t="s">
        <v>37</v>
      </c>
      <c r="Y80" s="7"/>
    </row>
    <row r="81" spans="1:25" x14ac:dyDescent="0.25">
      <c r="B81" s="3" t="str">
        <f>Populations!$C$9</f>
        <v>Females 10-19</v>
      </c>
      <c r="C81" s="7">
        <v>0.32700000000000001</v>
      </c>
      <c r="D81" s="7">
        <v>0.30199999999999999</v>
      </c>
      <c r="E81" s="7"/>
      <c r="F81" s="7">
        <v>0.34699999999999998</v>
      </c>
      <c r="G81" s="7"/>
      <c r="H81" s="7">
        <v>0.29299999999999998</v>
      </c>
      <c r="I81" s="7"/>
      <c r="J81" s="7">
        <v>0.36</v>
      </c>
      <c r="K81" s="7"/>
      <c r="L81" s="7">
        <v>0.35299999999999998</v>
      </c>
      <c r="M81" s="7">
        <v>0.36</v>
      </c>
      <c r="N81" s="7">
        <v>0.35299999999999998</v>
      </c>
      <c r="O81" s="7">
        <v>0.36399999999999999</v>
      </c>
      <c r="P81" s="7"/>
      <c r="Q81" s="7"/>
      <c r="R81" s="7"/>
      <c r="S81" s="7"/>
      <c r="T81" s="7"/>
      <c r="U81" s="7"/>
      <c r="V81" s="7"/>
      <c r="W81" s="7"/>
      <c r="X81" s="5" t="s">
        <v>37</v>
      </c>
      <c r="Y81" s="7"/>
    </row>
    <row r="82" spans="1:25" x14ac:dyDescent="0.25">
      <c r="B82" s="3" t="str">
        <f>Populations!$C$10</f>
        <v>Males 20-24</v>
      </c>
      <c r="C82" s="7">
        <v>0.38400000000000001</v>
      </c>
      <c r="D82" s="7">
        <v>0.51</v>
      </c>
      <c r="E82" s="7"/>
      <c r="F82" s="7">
        <v>0.41499999999999998</v>
      </c>
      <c r="G82" s="7"/>
      <c r="H82" s="7">
        <v>0.38700000000000001</v>
      </c>
      <c r="I82" s="7"/>
      <c r="J82" s="7">
        <v>0.52300000000000002</v>
      </c>
      <c r="K82" s="7"/>
      <c r="L82" s="7">
        <v>0.41499999999999998</v>
      </c>
      <c r="M82" s="7">
        <v>0.52300000000000002</v>
      </c>
      <c r="N82" s="7">
        <v>0.41499999999999998</v>
      </c>
      <c r="O82" s="7">
        <v>0.56200000000000006</v>
      </c>
      <c r="P82" s="7"/>
      <c r="Q82" s="7"/>
      <c r="R82" s="7"/>
      <c r="S82" s="7"/>
      <c r="T82" s="7"/>
      <c r="U82" s="7"/>
      <c r="V82" s="7"/>
      <c r="W82" s="7"/>
      <c r="X82" s="5" t="s">
        <v>37</v>
      </c>
      <c r="Y82" s="7"/>
    </row>
    <row r="83" spans="1:25" x14ac:dyDescent="0.25">
      <c r="B83" s="3" t="str">
        <f>Populations!$C$11</f>
        <v>Females 20-24</v>
      </c>
      <c r="C83" s="7">
        <v>0.32700000000000001</v>
      </c>
      <c r="D83" s="7">
        <v>0.38200000000000001</v>
      </c>
      <c r="E83" s="7"/>
      <c r="F83" s="7">
        <v>0.34699999999999998</v>
      </c>
      <c r="G83" s="7"/>
      <c r="H83" s="7">
        <v>0.29299999999999998</v>
      </c>
      <c r="I83" s="7"/>
      <c r="J83" s="7">
        <v>0.40799999999999997</v>
      </c>
      <c r="K83" s="7"/>
      <c r="L83" s="7">
        <v>0.35299999999999998</v>
      </c>
      <c r="M83" s="7">
        <v>0.40799999999999997</v>
      </c>
      <c r="N83" s="7">
        <v>0.35299999999999998</v>
      </c>
      <c r="O83" s="7">
        <v>0.45100000000000001</v>
      </c>
      <c r="P83" s="7"/>
      <c r="Q83" s="7"/>
      <c r="R83" s="7"/>
      <c r="S83" s="7"/>
      <c r="T83" s="7"/>
      <c r="U83" s="7"/>
      <c r="V83" s="7"/>
      <c r="W83" s="7"/>
      <c r="X83" s="5" t="s">
        <v>37</v>
      </c>
      <c r="Y83" s="7"/>
    </row>
    <row r="84" spans="1:25" x14ac:dyDescent="0.25">
      <c r="B84" s="3" t="str">
        <f>Populations!$C$12</f>
        <v>Males 25-49</v>
      </c>
      <c r="C84" s="7">
        <v>0.38400000000000001</v>
      </c>
      <c r="D84" s="7">
        <v>0.46700000000000003</v>
      </c>
      <c r="E84" s="7"/>
      <c r="F84" s="7">
        <v>0.41499999999999998</v>
      </c>
      <c r="G84" s="7"/>
      <c r="H84" s="7">
        <v>0.38700000000000001</v>
      </c>
      <c r="I84" s="7"/>
      <c r="J84" s="7">
        <v>0.499</v>
      </c>
      <c r="K84" s="7"/>
      <c r="L84" s="7">
        <v>0.41499999999999998</v>
      </c>
      <c r="M84" s="7">
        <v>0.499</v>
      </c>
      <c r="N84" s="7">
        <v>0.41499999999999998</v>
      </c>
      <c r="O84" s="7">
        <v>0.62</v>
      </c>
      <c r="P84" s="7"/>
      <c r="Q84" s="7"/>
      <c r="R84" s="7"/>
      <c r="S84" s="7"/>
      <c r="T84" s="7"/>
      <c r="U84" s="7"/>
      <c r="V84" s="7"/>
      <c r="W84" s="7"/>
      <c r="X84" s="5" t="s">
        <v>37</v>
      </c>
      <c r="Y84" s="7"/>
    </row>
    <row r="85" spans="1:25" x14ac:dyDescent="0.25">
      <c r="B85" s="3" t="str">
        <f>Populations!$C$13</f>
        <v>Females 25-49</v>
      </c>
      <c r="C85" s="7">
        <v>0.32700000000000001</v>
      </c>
      <c r="D85" s="7">
        <v>0.32700000000000001</v>
      </c>
      <c r="E85" s="7"/>
      <c r="F85" s="7">
        <v>0.34699999999999998</v>
      </c>
      <c r="G85" s="7"/>
      <c r="H85" s="7">
        <v>0.29299999999999998</v>
      </c>
      <c r="I85" s="7"/>
      <c r="J85" s="7">
        <v>0.374</v>
      </c>
      <c r="K85" s="7"/>
      <c r="L85" s="7">
        <v>0.35299999999999998</v>
      </c>
      <c r="M85" s="7">
        <v>0.374</v>
      </c>
      <c r="N85" s="7">
        <v>0.35299999999999998</v>
      </c>
      <c r="O85" s="7">
        <v>0.42899999999999999</v>
      </c>
      <c r="P85" s="7"/>
      <c r="Q85" s="7"/>
      <c r="R85" s="7"/>
      <c r="S85" s="7"/>
      <c r="T85" s="7"/>
      <c r="U85" s="7"/>
      <c r="V85" s="7"/>
      <c r="W85" s="7"/>
      <c r="X85" s="5" t="s">
        <v>37</v>
      </c>
      <c r="Y85" s="7"/>
    </row>
    <row r="86" spans="1:25" x14ac:dyDescent="0.25">
      <c r="B86" s="3" t="str">
        <f>Populations!$C$14</f>
        <v>Males 50+</v>
      </c>
      <c r="C86" s="7">
        <v>0.38400000000000001</v>
      </c>
      <c r="D86" s="7"/>
      <c r="E86" s="7"/>
      <c r="F86" s="7">
        <v>0.41499999999999998</v>
      </c>
      <c r="G86" s="7"/>
      <c r="H86" s="7">
        <v>0.38700000000000001</v>
      </c>
      <c r="I86" s="7"/>
      <c r="J86" s="7">
        <v>0.499</v>
      </c>
      <c r="K86" s="7"/>
      <c r="L86" s="7">
        <v>0.41499999999999998</v>
      </c>
      <c r="M86" s="7">
        <v>0.499</v>
      </c>
      <c r="N86" s="7">
        <v>0.41499999999999998</v>
      </c>
      <c r="O86" s="7"/>
      <c r="P86" s="7"/>
      <c r="Q86" s="7"/>
      <c r="R86" s="7"/>
      <c r="S86" s="7"/>
      <c r="T86" s="7"/>
      <c r="U86" s="7"/>
      <c r="V86" s="7"/>
      <c r="W86" s="7"/>
      <c r="X86" s="5" t="s">
        <v>37</v>
      </c>
      <c r="Y86" s="7"/>
    </row>
    <row r="87" spans="1:25" x14ac:dyDescent="0.25">
      <c r="B87" s="3" t="str">
        <f>Populations!$C$15</f>
        <v>Females 50+</v>
      </c>
      <c r="C87" s="7">
        <v>0.32700000000000001</v>
      </c>
      <c r="D87" s="7"/>
      <c r="E87" s="7"/>
      <c r="F87" s="7">
        <v>0.34699999999999998</v>
      </c>
      <c r="G87" s="7"/>
      <c r="H87" s="7">
        <v>0.29299999999999998</v>
      </c>
      <c r="I87" s="7"/>
      <c r="J87" s="7">
        <v>0.374</v>
      </c>
      <c r="K87" s="7"/>
      <c r="L87" s="7">
        <v>0.35299999999999998</v>
      </c>
      <c r="M87" s="7">
        <v>0.374</v>
      </c>
      <c r="N87" s="7">
        <v>0.35299999999999998</v>
      </c>
      <c r="O87" s="7"/>
      <c r="P87" s="7"/>
      <c r="Q87" s="7"/>
      <c r="R87" s="7"/>
      <c r="S87" s="7"/>
      <c r="T87" s="7"/>
      <c r="U87" s="7"/>
      <c r="V87" s="7"/>
      <c r="W87" s="7"/>
      <c r="X87" s="5" t="s">
        <v>37</v>
      </c>
      <c r="Y87" s="7"/>
    </row>
    <row r="91" spans="1:25" x14ac:dyDescent="0.25">
      <c r="A91" s="1" t="s">
        <v>68</v>
      </c>
    </row>
    <row r="92" spans="1:25" x14ac:dyDescent="0.25">
      <c r="C92" s="3">
        <v>2000</v>
      </c>
      <c r="D92" s="3">
        <v>2001</v>
      </c>
      <c r="E92" s="3">
        <v>2002</v>
      </c>
      <c r="F92" s="3">
        <v>2003</v>
      </c>
      <c r="G92" s="3">
        <v>2004</v>
      </c>
      <c r="H92" s="3">
        <v>2005</v>
      </c>
      <c r="I92" s="3">
        <v>2006</v>
      </c>
      <c r="J92" s="3">
        <v>2007</v>
      </c>
      <c r="K92" s="3">
        <v>2008</v>
      </c>
      <c r="L92" s="3">
        <v>2009</v>
      </c>
      <c r="M92" s="3">
        <v>2010</v>
      </c>
      <c r="N92" s="3">
        <v>2011</v>
      </c>
      <c r="O92" s="3">
        <v>2012</v>
      </c>
      <c r="P92" s="3">
        <v>2013</v>
      </c>
      <c r="Q92" s="3">
        <v>2014</v>
      </c>
      <c r="R92" s="3">
        <v>2015</v>
      </c>
      <c r="S92" s="3">
        <v>2016</v>
      </c>
      <c r="T92" s="3">
        <v>2017</v>
      </c>
      <c r="U92" s="3">
        <v>2018</v>
      </c>
      <c r="V92" s="3">
        <v>2019</v>
      </c>
      <c r="W92" s="3">
        <v>2020</v>
      </c>
      <c r="Y92" s="3" t="s">
        <v>35</v>
      </c>
    </row>
    <row r="93" spans="1:25" x14ac:dyDescent="0.25">
      <c r="B93" s="3" t="str">
        <f>Populations!$C$3</f>
        <v>FSW</v>
      </c>
      <c r="C93" s="7">
        <v>0.496</v>
      </c>
      <c r="D93" s="7"/>
      <c r="E93" s="7"/>
      <c r="F93" s="7">
        <v>0.34300000000000003</v>
      </c>
      <c r="G93" s="7"/>
      <c r="H93" s="7">
        <v>0.81499999999999995</v>
      </c>
      <c r="I93" s="7"/>
      <c r="J93" s="7"/>
      <c r="K93" s="7"/>
      <c r="L93" s="7">
        <v>0.80300000000000005</v>
      </c>
      <c r="M93" s="7"/>
      <c r="N93" s="7"/>
      <c r="O93" s="7"/>
      <c r="P93" s="7"/>
      <c r="Q93" s="7"/>
      <c r="R93" s="7">
        <v>0.78500000000000003</v>
      </c>
      <c r="S93" s="7"/>
      <c r="T93" s="7"/>
      <c r="U93" s="7"/>
      <c r="V93" s="7"/>
      <c r="W93" s="7"/>
      <c r="X93" s="5" t="s">
        <v>37</v>
      </c>
      <c r="Y93" s="7"/>
    </row>
    <row r="94" spans="1:25" x14ac:dyDescent="0.25">
      <c r="B94" s="3" t="str">
        <f>Populations!$C$4</f>
        <v>Clients</v>
      </c>
      <c r="C94" s="7"/>
      <c r="D94" s="7">
        <v>0.44</v>
      </c>
      <c r="E94" s="7"/>
      <c r="F94" s="7"/>
      <c r="G94" s="7"/>
      <c r="H94" s="7"/>
      <c r="I94" s="7"/>
      <c r="J94" s="7">
        <v>0.55000000000000004</v>
      </c>
      <c r="K94" s="7"/>
      <c r="L94" s="7"/>
      <c r="M94" s="7"/>
      <c r="N94" s="7"/>
      <c r="O94" s="7"/>
      <c r="P94" s="7">
        <v>0.59499999999999997</v>
      </c>
      <c r="Q94" s="7"/>
      <c r="R94" s="7"/>
      <c r="S94" s="7"/>
      <c r="T94" s="7"/>
      <c r="U94" s="7"/>
      <c r="V94" s="7"/>
      <c r="W94" s="7"/>
      <c r="X94" s="5" t="s">
        <v>37</v>
      </c>
      <c r="Y94" s="7"/>
    </row>
    <row r="95" spans="1:25" x14ac:dyDescent="0.25">
      <c r="B95" s="3" t="str">
        <f>Populations!$C$5</f>
        <v>MSM</v>
      </c>
      <c r="C95" s="7"/>
      <c r="D95" s="7"/>
      <c r="E95" s="7"/>
      <c r="F95" s="7"/>
      <c r="G95" s="7"/>
      <c r="H95" s="7"/>
      <c r="I95" s="7"/>
      <c r="J95" s="7"/>
      <c r="K95" s="7"/>
      <c r="L95" s="7"/>
      <c r="M95" s="7"/>
      <c r="N95" s="7"/>
      <c r="O95" s="7"/>
      <c r="P95" s="7"/>
      <c r="Q95" s="7"/>
      <c r="R95" s="7"/>
      <c r="S95" s="7"/>
      <c r="T95" s="7"/>
      <c r="U95" s="7"/>
      <c r="V95" s="7"/>
      <c r="W95" s="7"/>
      <c r="X95" s="5" t="s">
        <v>37</v>
      </c>
      <c r="Y95" s="7">
        <v>0</v>
      </c>
    </row>
    <row r="96" spans="1:25" x14ac:dyDescent="0.25">
      <c r="B96" s="3" t="str">
        <f>Populations!$C$6</f>
        <v>Males 0-9</v>
      </c>
      <c r="C96" s="7"/>
      <c r="D96" s="7"/>
      <c r="E96" s="7"/>
      <c r="F96" s="7"/>
      <c r="G96" s="7"/>
      <c r="H96" s="7"/>
      <c r="I96" s="7"/>
      <c r="J96" s="7"/>
      <c r="K96" s="7"/>
      <c r="L96" s="7"/>
      <c r="M96" s="7"/>
      <c r="N96" s="7"/>
      <c r="O96" s="7"/>
      <c r="P96" s="7"/>
      <c r="Q96" s="7"/>
      <c r="R96" s="7"/>
      <c r="S96" s="7"/>
      <c r="T96" s="7"/>
      <c r="U96" s="7"/>
      <c r="V96" s="7"/>
      <c r="W96" s="7"/>
      <c r="X96" s="5" t="s">
        <v>37</v>
      </c>
      <c r="Y96" s="7">
        <v>0</v>
      </c>
    </row>
    <row r="97" spans="1:25" x14ac:dyDescent="0.25">
      <c r="B97" s="3" t="str">
        <f>Populations!$C$7</f>
        <v>Females 0-9</v>
      </c>
      <c r="C97" s="7"/>
      <c r="D97" s="7"/>
      <c r="E97" s="7"/>
      <c r="F97" s="7"/>
      <c r="G97" s="7"/>
      <c r="H97" s="7"/>
      <c r="I97" s="7"/>
      <c r="J97" s="7"/>
      <c r="K97" s="7"/>
      <c r="L97" s="7"/>
      <c r="M97" s="7"/>
      <c r="N97" s="7"/>
      <c r="O97" s="7"/>
      <c r="P97" s="7"/>
      <c r="Q97" s="7"/>
      <c r="R97" s="7"/>
      <c r="S97" s="7"/>
      <c r="T97" s="7"/>
      <c r="U97" s="7"/>
      <c r="V97" s="7"/>
      <c r="W97" s="7"/>
      <c r="X97" s="5" t="s">
        <v>37</v>
      </c>
      <c r="Y97" s="7">
        <v>0</v>
      </c>
    </row>
    <row r="98" spans="1:25" x14ac:dyDescent="0.25">
      <c r="B98" s="3" t="str">
        <f>Populations!$C$8</f>
        <v>Males 10-19</v>
      </c>
      <c r="C98" s="7"/>
      <c r="D98" s="7">
        <v>0.24199999999999999</v>
      </c>
      <c r="E98" s="7"/>
      <c r="F98" s="7"/>
      <c r="G98" s="7"/>
      <c r="H98" s="7"/>
      <c r="I98" s="7"/>
      <c r="J98" s="7">
        <v>0.46100000000000002</v>
      </c>
      <c r="K98" s="7"/>
      <c r="L98" s="7"/>
      <c r="M98" s="7"/>
      <c r="N98" s="7"/>
      <c r="O98" s="7"/>
      <c r="P98" s="7">
        <v>0.47599999999999998</v>
      </c>
      <c r="Q98" s="7"/>
      <c r="R98" s="7"/>
      <c r="S98" s="7"/>
      <c r="T98" s="7"/>
      <c r="U98" s="7"/>
      <c r="V98" s="7"/>
      <c r="W98" s="7"/>
      <c r="X98" s="5" t="s">
        <v>37</v>
      </c>
      <c r="Y98" s="7"/>
    </row>
    <row r="99" spans="1:25" x14ac:dyDescent="0.25">
      <c r="B99" s="3" t="str">
        <f>Populations!$C$9</f>
        <v>Females 10-19</v>
      </c>
      <c r="C99" s="7"/>
      <c r="D99" s="7"/>
      <c r="E99" s="7"/>
      <c r="F99" s="7"/>
      <c r="G99" s="7"/>
      <c r="H99" s="7"/>
      <c r="I99" s="7"/>
      <c r="J99" s="7"/>
      <c r="K99" s="7"/>
      <c r="L99" s="7"/>
      <c r="M99" s="7"/>
      <c r="N99" s="7"/>
      <c r="O99" s="7"/>
      <c r="P99" s="7"/>
      <c r="Q99" s="7"/>
      <c r="R99" s="7"/>
      <c r="S99" s="7"/>
      <c r="T99" s="7"/>
      <c r="U99" s="7"/>
      <c r="V99" s="7"/>
      <c r="W99" s="7"/>
      <c r="X99" s="5" t="s">
        <v>37</v>
      </c>
      <c r="Y99" s="7">
        <v>0</v>
      </c>
    </row>
    <row r="100" spans="1:25" x14ac:dyDescent="0.25">
      <c r="B100" s="3" t="str">
        <f>Populations!$C$10</f>
        <v>Males 20-24</v>
      </c>
      <c r="C100" s="7"/>
      <c r="D100" s="7">
        <v>0.54400000000000004</v>
      </c>
      <c r="E100" s="7"/>
      <c r="F100" s="7"/>
      <c r="G100" s="7"/>
      <c r="H100" s="7"/>
      <c r="I100" s="7"/>
      <c r="J100" s="7">
        <v>0.53100000000000003</v>
      </c>
      <c r="K100" s="7"/>
      <c r="L100" s="7"/>
      <c r="M100" s="7"/>
      <c r="N100" s="7"/>
      <c r="O100" s="7"/>
      <c r="P100" s="7">
        <v>0.57899999999999996</v>
      </c>
      <c r="Q100" s="7"/>
      <c r="R100" s="7"/>
      <c r="S100" s="7"/>
      <c r="T100" s="7"/>
      <c r="U100" s="7"/>
      <c r="V100" s="7"/>
      <c r="W100" s="7"/>
      <c r="X100" s="5" t="s">
        <v>37</v>
      </c>
      <c r="Y100" s="7"/>
    </row>
    <row r="101" spans="1:25" x14ac:dyDescent="0.25">
      <c r="B101" s="3" t="str">
        <f>Populations!$C$11</f>
        <v>Females 20-24</v>
      </c>
      <c r="C101" s="7"/>
      <c r="D101" s="7"/>
      <c r="E101" s="7"/>
      <c r="F101" s="7"/>
      <c r="G101" s="7"/>
      <c r="H101" s="7"/>
      <c r="I101" s="7"/>
      <c r="J101" s="7"/>
      <c r="K101" s="7"/>
      <c r="L101" s="7"/>
      <c r="M101" s="7"/>
      <c r="N101" s="7"/>
      <c r="O101" s="7"/>
      <c r="P101" s="7"/>
      <c r="Q101" s="7"/>
      <c r="R101" s="7"/>
      <c r="S101" s="7"/>
      <c r="T101" s="7"/>
      <c r="U101" s="7"/>
      <c r="V101" s="7"/>
      <c r="W101" s="7"/>
      <c r="X101" s="5" t="s">
        <v>37</v>
      </c>
      <c r="Y101" s="7">
        <v>0</v>
      </c>
    </row>
    <row r="102" spans="1:25" x14ac:dyDescent="0.25">
      <c r="B102" s="3" t="str">
        <f>Populations!$C$12</f>
        <v>Males 25-49</v>
      </c>
      <c r="C102" s="7"/>
      <c r="D102" s="7">
        <v>0.49</v>
      </c>
      <c r="E102" s="7"/>
      <c r="F102" s="7"/>
      <c r="G102" s="7"/>
      <c r="H102" s="7"/>
      <c r="I102" s="7"/>
      <c r="J102" s="7">
        <v>0.59399999999999997</v>
      </c>
      <c r="K102" s="7"/>
      <c r="L102" s="7"/>
      <c r="M102" s="7"/>
      <c r="N102" s="7"/>
      <c r="O102" s="7"/>
      <c r="P102" s="7">
        <v>0.65100000000000002</v>
      </c>
      <c r="Q102" s="7"/>
      <c r="R102" s="7"/>
      <c r="S102" s="7"/>
      <c r="T102" s="7"/>
      <c r="U102" s="7"/>
      <c r="V102" s="7"/>
      <c r="W102" s="7"/>
      <c r="X102" s="5" t="s">
        <v>37</v>
      </c>
      <c r="Y102" s="7"/>
    </row>
    <row r="103" spans="1:25" x14ac:dyDescent="0.25">
      <c r="B103" s="3" t="str">
        <f>Populations!$C$13</f>
        <v>Females 25-49</v>
      </c>
      <c r="C103" s="7"/>
      <c r="D103" s="7"/>
      <c r="E103" s="7"/>
      <c r="F103" s="7"/>
      <c r="G103" s="7"/>
      <c r="H103" s="7"/>
      <c r="I103" s="7"/>
      <c r="J103" s="7"/>
      <c r="K103" s="7"/>
      <c r="L103" s="7"/>
      <c r="M103" s="7"/>
      <c r="N103" s="7"/>
      <c r="O103" s="7"/>
      <c r="P103" s="7"/>
      <c r="Q103" s="7"/>
      <c r="R103" s="7"/>
      <c r="S103" s="7"/>
      <c r="T103" s="7"/>
      <c r="U103" s="7"/>
      <c r="V103" s="7"/>
      <c r="W103" s="7"/>
      <c r="X103" s="5" t="s">
        <v>37</v>
      </c>
      <c r="Y103" s="7">
        <v>0</v>
      </c>
    </row>
    <row r="104" spans="1:25" x14ac:dyDescent="0.25">
      <c r="B104" s="3" t="str">
        <f>Populations!$C$14</f>
        <v>Males 50+</v>
      </c>
      <c r="C104" s="7"/>
      <c r="D104" s="7"/>
      <c r="E104" s="7"/>
      <c r="F104" s="7"/>
      <c r="G104" s="7"/>
      <c r="H104" s="7"/>
      <c r="I104" s="7"/>
      <c r="J104" s="7"/>
      <c r="K104" s="7"/>
      <c r="L104" s="7"/>
      <c r="M104" s="7"/>
      <c r="N104" s="7"/>
      <c r="O104" s="7"/>
      <c r="P104" s="7"/>
      <c r="Q104" s="7"/>
      <c r="R104" s="7"/>
      <c r="S104" s="7"/>
      <c r="T104" s="7"/>
      <c r="U104" s="7"/>
      <c r="V104" s="7"/>
      <c r="W104" s="7"/>
      <c r="X104" s="5" t="s">
        <v>37</v>
      </c>
      <c r="Y104" s="7">
        <v>0</v>
      </c>
    </row>
    <row r="105" spans="1:25" x14ac:dyDescent="0.25">
      <c r="B105" s="3" t="str">
        <f>Populations!$C$15</f>
        <v>Females 50+</v>
      </c>
      <c r="C105" s="7"/>
      <c r="D105" s="7"/>
      <c r="E105" s="7"/>
      <c r="F105" s="7"/>
      <c r="G105" s="7"/>
      <c r="H105" s="7"/>
      <c r="I105" s="7"/>
      <c r="J105" s="7"/>
      <c r="K105" s="7"/>
      <c r="L105" s="7"/>
      <c r="M105" s="7"/>
      <c r="N105" s="7"/>
      <c r="O105" s="7"/>
      <c r="P105" s="7"/>
      <c r="Q105" s="7"/>
      <c r="R105" s="7"/>
      <c r="S105" s="7"/>
      <c r="T105" s="7"/>
      <c r="U105" s="7"/>
      <c r="V105" s="7"/>
      <c r="W105" s="7"/>
      <c r="X105" s="5" t="s">
        <v>37</v>
      </c>
      <c r="Y105" s="7">
        <v>0</v>
      </c>
    </row>
    <row r="109" spans="1:25" x14ac:dyDescent="0.25">
      <c r="A109" s="1" t="s">
        <v>146</v>
      </c>
    </row>
    <row r="110" spans="1:25" x14ac:dyDescent="0.25">
      <c r="C110" s="3">
        <v>2000</v>
      </c>
      <c r="D110" s="3">
        <v>2001</v>
      </c>
      <c r="E110" s="3">
        <v>2002</v>
      </c>
      <c r="F110" s="3">
        <v>2003</v>
      </c>
      <c r="G110" s="3">
        <v>2004</v>
      </c>
      <c r="H110" s="3">
        <v>2005</v>
      </c>
      <c r="I110" s="3">
        <v>2006</v>
      </c>
      <c r="J110" s="3">
        <v>2007</v>
      </c>
      <c r="K110" s="3">
        <v>2008</v>
      </c>
      <c r="L110" s="3">
        <v>2009</v>
      </c>
      <c r="M110" s="3">
        <v>2010</v>
      </c>
      <c r="N110" s="3">
        <v>2011</v>
      </c>
      <c r="O110" s="3">
        <v>2012</v>
      </c>
      <c r="P110" s="3">
        <v>2013</v>
      </c>
      <c r="Q110" s="3">
        <v>2014</v>
      </c>
      <c r="R110" s="3">
        <v>2015</v>
      </c>
      <c r="S110" s="3">
        <v>2016</v>
      </c>
      <c r="T110" s="3">
        <v>2017</v>
      </c>
      <c r="U110" s="3">
        <v>2018</v>
      </c>
      <c r="V110" s="3">
        <v>2019</v>
      </c>
      <c r="W110" s="3">
        <v>2020</v>
      </c>
      <c r="Y110" s="3" t="s">
        <v>35</v>
      </c>
    </row>
    <row r="111" spans="1:25" x14ac:dyDescent="0.25">
      <c r="B111" s="3" t="str">
        <f>Populations!$C$4</f>
        <v>Clients</v>
      </c>
      <c r="C111" s="7">
        <v>0.17</v>
      </c>
      <c r="D111" s="7"/>
      <c r="E111" s="7"/>
      <c r="F111" s="7">
        <v>0.16</v>
      </c>
      <c r="G111" s="7"/>
      <c r="H111" s="7">
        <v>0.16</v>
      </c>
      <c r="I111" s="7"/>
      <c r="J111" s="7">
        <v>0.14000000000000001</v>
      </c>
      <c r="K111" s="7"/>
      <c r="L111" s="7">
        <v>0.12</v>
      </c>
      <c r="M111" s="7"/>
      <c r="N111" s="7"/>
      <c r="O111" s="7"/>
      <c r="P111" s="7"/>
      <c r="Q111" s="7"/>
      <c r="R111" s="7"/>
      <c r="S111" s="7"/>
      <c r="T111" s="7"/>
      <c r="U111" s="7"/>
      <c r="V111" s="7"/>
      <c r="W111" s="7"/>
      <c r="X111" s="5" t="s">
        <v>37</v>
      </c>
      <c r="Y111" s="7"/>
    </row>
    <row r="112" spans="1:25" x14ac:dyDescent="0.25">
      <c r="B112" s="3" t="str">
        <f>Populations!$C$5</f>
        <v>MSM</v>
      </c>
      <c r="C112" s="7">
        <v>0.17</v>
      </c>
      <c r="D112" s="7"/>
      <c r="E112" s="7"/>
      <c r="F112" s="7">
        <v>0.16</v>
      </c>
      <c r="G112" s="7"/>
      <c r="H112" s="7">
        <v>0.16</v>
      </c>
      <c r="I112" s="7"/>
      <c r="J112" s="7">
        <v>0.14000000000000001</v>
      </c>
      <c r="K112" s="7"/>
      <c r="L112" s="7">
        <v>0.12</v>
      </c>
      <c r="M112" s="7"/>
      <c r="N112" s="7"/>
      <c r="O112" s="7"/>
      <c r="P112" s="7"/>
      <c r="Q112" s="7"/>
      <c r="R112" s="7"/>
      <c r="S112" s="7"/>
      <c r="T112" s="7"/>
      <c r="U112" s="7"/>
      <c r="V112" s="7"/>
      <c r="W112" s="7"/>
      <c r="X112" s="5" t="s">
        <v>37</v>
      </c>
      <c r="Y112" s="7"/>
    </row>
    <row r="113" spans="1:25" x14ac:dyDescent="0.25">
      <c r="B113" s="3" t="str">
        <f>Populations!$C$6</f>
        <v>Males 0-9</v>
      </c>
      <c r="C113" s="7">
        <v>0.05</v>
      </c>
      <c r="D113" s="7"/>
      <c r="E113" s="7"/>
      <c r="F113" s="7">
        <v>0.05</v>
      </c>
      <c r="G113" s="7"/>
      <c r="H113" s="7">
        <v>0.05</v>
      </c>
      <c r="I113" s="7"/>
      <c r="J113" s="7">
        <v>0.05</v>
      </c>
      <c r="K113" s="7"/>
      <c r="L113" s="7">
        <v>0.05</v>
      </c>
      <c r="M113" s="7"/>
      <c r="N113" s="7"/>
      <c r="O113" s="7"/>
      <c r="P113" s="7"/>
      <c r="Q113" s="7"/>
      <c r="R113" s="7"/>
      <c r="S113" s="7"/>
      <c r="T113" s="7"/>
      <c r="U113" s="7"/>
      <c r="V113" s="7"/>
      <c r="W113" s="7"/>
      <c r="X113" s="5" t="s">
        <v>37</v>
      </c>
      <c r="Y113" s="7"/>
    </row>
    <row r="114" spans="1:25" x14ac:dyDescent="0.25">
      <c r="B114" s="3" t="str">
        <f>Populations!$C$8</f>
        <v>Males 10-19</v>
      </c>
      <c r="C114" s="7">
        <v>0.10100000000000001</v>
      </c>
      <c r="D114" s="7"/>
      <c r="E114" s="7"/>
      <c r="F114" s="7">
        <v>0.10100000000000001</v>
      </c>
      <c r="G114" s="7"/>
      <c r="H114" s="7">
        <v>0.10100000000000001</v>
      </c>
      <c r="I114" s="7"/>
      <c r="J114" s="7">
        <v>0.10100000000000001</v>
      </c>
      <c r="K114" s="7"/>
      <c r="L114" s="7">
        <v>0.10100000000000001</v>
      </c>
      <c r="M114" s="7"/>
      <c r="N114" s="7"/>
      <c r="O114" s="7"/>
      <c r="P114" s="7"/>
      <c r="Q114" s="7"/>
      <c r="R114" s="7"/>
      <c r="S114" s="7"/>
      <c r="T114" s="7"/>
      <c r="U114" s="7"/>
      <c r="V114" s="7"/>
      <c r="W114" s="7"/>
      <c r="X114" s="5" t="s">
        <v>37</v>
      </c>
      <c r="Y114" s="7"/>
    </row>
    <row r="115" spans="1:25" x14ac:dyDescent="0.25">
      <c r="B115" s="3" t="str">
        <f>Populations!$C$10</f>
        <v>Males 20-24</v>
      </c>
      <c r="C115" s="7">
        <v>0.16</v>
      </c>
      <c r="D115" s="7"/>
      <c r="E115" s="7"/>
      <c r="F115" s="7">
        <v>0.14000000000000001</v>
      </c>
      <c r="G115" s="7"/>
      <c r="H115" s="7">
        <v>0.14000000000000001</v>
      </c>
      <c r="I115" s="7"/>
      <c r="J115" s="7">
        <v>0.13200000000000001</v>
      </c>
      <c r="K115" s="7"/>
      <c r="L115" s="7">
        <v>0.12</v>
      </c>
      <c r="M115" s="7"/>
      <c r="N115" s="7"/>
      <c r="O115" s="7"/>
      <c r="P115" s="7"/>
      <c r="Q115" s="7"/>
      <c r="R115" s="7"/>
      <c r="S115" s="7"/>
      <c r="T115" s="7"/>
      <c r="U115" s="7"/>
      <c r="V115" s="7"/>
      <c r="W115" s="7"/>
      <c r="X115" s="5" t="s">
        <v>37</v>
      </c>
      <c r="Y115" s="7"/>
    </row>
    <row r="116" spans="1:25" x14ac:dyDescent="0.25">
      <c r="B116" s="3" t="str">
        <f>Populations!$C$12</f>
        <v>Males 25-49</v>
      </c>
      <c r="C116" s="7">
        <v>0.17</v>
      </c>
      <c r="D116" s="7"/>
      <c r="E116" s="7"/>
      <c r="F116" s="7">
        <v>0.16</v>
      </c>
      <c r="G116" s="7"/>
      <c r="H116" s="7">
        <v>0.16</v>
      </c>
      <c r="I116" s="7"/>
      <c r="J116" s="7">
        <v>0.14000000000000001</v>
      </c>
      <c r="K116" s="7"/>
      <c r="L116" s="7">
        <v>0.12</v>
      </c>
      <c r="M116" s="7"/>
      <c r="N116" s="7"/>
      <c r="O116" s="7"/>
      <c r="P116" s="7"/>
      <c r="Q116" s="7"/>
      <c r="R116" s="7"/>
      <c r="S116" s="7"/>
      <c r="T116" s="7"/>
      <c r="U116" s="7"/>
      <c r="V116" s="7"/>
      <c r="W116" s="7"/>
      <c r="X116" s="5" t="s">
        <v>37</v>
      </c>
      <c r="Y116" s="7"/>
    </row>
    <row r="117" spans="1:25" x14ac:dyDescent="0.25">
      <c r="B117" s="3" t="str">
        <f>Populations!$C$14</f>
        <v>Males 50+</v>
      </c>
      <c r="C117" s="7">
        <v>0.17</v>
      </c>
      <c r="D117" s="7"/>
      <c r="E117" s="7"/>
      <c r="F117" s="7">
        <v>0.16</v>
      </c>
      <c r="G117" s="7"/>
      <c r="H117" s="7">
        <v>0.16</v>
      </c>
      <c r="I117" s="7"/>
      <c r="J117" s="7">
        <v>0.14000000000000001</v>
      </c>
      <c r="K117" s="7"/>
      <c r="L117" s="7">
        <v>0.12</v>
      </c>
      <c r="M117" s="7"/>
      <c r="N117" s="7"/>
      <c r="O117" s="7"/>
      <c r="P117" s="7"/>
      <c r="Q117" s="7"/>
      <c r="R117" s="7"/>
      <c r="S117" s="7"/>
      <c r="T117" s="7"/>
      <c r="U117" s="7"/>
      <c r="V117" s="7"/>
      <c r="W117" s="7"/>
      <c r="X117" s="5" t="s">
        <v>37</v>
      </c>
      <c r="Y117" s="7"/>
    </row>
    <row r="122" spans="1:25" x14ac:dyDescent="0.25">
      <c r="A122" s="11" t="s">
        <v>147</v>
      </c>
    </row>
    <row r="123" spans="1:25" x14ac:dyDescent="0.25">
      <c r="C123" s="3">
        <v>2000</v>
      </c>
      <c r="D123" s="3">
        <v>2001</v>
      </c>
      <c r="E123" s="3">
        <v>2002</v>
      </c>
      <c r="F123" s="3">
        <v>2003</v>
      </c>
      <c r="G123" s="3">
        <v>2004</v>
      </c>
      <c r="H123" s="3">
        <v>2005</v>
      </c>
      <c r="I123" s="3">
        <v>2006</v>
      </c>
      <c r="J123" s="3">
        <v>2007</v>
      </c>
      <c r="K123" s="3">
        <v>2008</v>
      </c>
      <c r="L123" s="3">
        <v>2009</v>
      </c>
      <c r="M123" s="3">
        <v>2010</v>
      </c>
      <c r="N123" s="3">
        <v>2011</v>
      </c>
      <c r="O123" s="3">
        <v>2012</v>
      </c>
      <c r="P123" s="3">
        <v>2013</v>
      </c>
      <c r="Q123" s="3">
        <v>2014</v>
      </c>
      <c r="R123" s="3">
        <v>2015</v>
      </c>
      <c r="S123" s="3">
        <v>2016</v>
      </c>
      <c r="T123" s="3">
        <v>2017</v>
      </c>
      <c r="U123" s="3">
        <v>2018</v>
      </c>
      <c r="V123" s="3">
        <v>2019</v>
      </c>
      <c r="W123" s="3">
        <v>2020</v>
      </c>
      <c r="Y123" s="3" t="s">
        <v>35</v>
      </c>
    </row>
    <row r="124" spans="1:25" x14ac:dyDescent="0.25">
      <c r="B124" s="3" t="str">
        <f>Populations!$C$4</f>
        <v>Clients</v>
      </c>
      <c r="C124" s="34">
        <v>0.17</v>
      </c>
      <c r="D124" s="34"/>
      <c r="E124" s="34"/>
      <c r="F124" s="34">
        <v>0.16</v>
      </c>
      <c r="G124" s="34"/>
      <c r="H124" s="34">
        <v>0.16</v>
      </c>
      <c r="I124" s="34"/>
      <c r="J124" s="34">
        <v>0.14000000000000001</v>
      </c>
      <c r="K124" s="34"/>
      <c r="L124" s="34">
        <v>0.12</v>
      </c>
      <c r="M124" s="34"/>
      <c r="N124" s="34"/>
      <c r="O124" s="34"/>
      <c r="P124" s="34"/>
      <c r="Q124" s="34"/>
      <c r="R124" s="34"/>
      <c r="S124" s="34"/>
      <c r="T124" s="34"/>
      <c r="U124" s="34"/>
      <c r="V124" s="34"/>
      <c r="W124" s="34"/>
      <c r="X124" s="5" t="s">
        <v>37</v>
      </c>
      <c r="Y124" s="34"/>
    </row>
    <row r="125" spans="1:25" x14ac:dyDescent="0.25">
      <c r="B125" s="3" t="str">
        <f>Populations!$C$5</f>
        <v>MSM</v>
      </c>
      <c r="C125" s="34">
        <v>0.17</v>
      </c>
      <c r="D125" s="34"/>
      <c r="E125" s="34"/>
      <c r="F125" s="34">
        <v>0.16</v>
      </c>
      <c r="G125" s="34"/>
      <c r="H125" s="34">
        <v>0.16</v>
      </c>
      <c r="I125" s="34"/>
      <c r="J125" s="34">
        <v>0.14000000000000001</v>
      </c>
      <c r="K125" s="34"/>
      <c r="L125" s="34">
        <v>0.12</v>
      </c>
      <c r="M125" s="34"/>
      <c r="N125" s="34"/>
      <c r="O125" s="34"/>
      <c r="P125" s="34"/>
      <c r="Q125" s="34"/>
      <c r="R125" s="34"/>
      <c r="S125" s="34"/>
      <c r="T125" s="34"/>
      <c r="U125" s="34"/>
      <c r="V125" s="34"/>
      <c r="W125" s="34"/>
      <c r="X125" s="5" t="s">
        <v>37</v>
      </c>
      <c r="Y125" s="34"/>
    </row>
    <row r="126" spans="1:25" x14ac:dyDescent="0.25">
      <c r="B126" s="3" t="str">
        <f>Populations!$C$6</f>
        <v>Males 0-9</v>
      </c>
      <c r="C126" s="34">
        <v>0.05</v>
      </c>
      <c r="D126" s="34"/>
      <c r="E126" s="34"/>
      <c r="F126" s="34">
        <v>0.05</v>
      </c>
      <c r="G126" s="34"/>
      <c r="H126" s="34">
        <v>0.05</v>
      </c>
      <c r="I126" s="34"/>
      <c r="J126" s="34">
        <v>0.05</v>
      </c>
      <c r="K126" s="34"/>
      <c r="L126" s="34">
        <v>0.05</v>
      </c>
      <c r="M126" s="34"/>
      <c r="N126" s="34"/>
      <c r="O126" s="34"/>
      <c r="P126" s="34"/>
      <c r="Q126" s="34"/>
      <c r="R126" s="34"/>
      <c r="S126" s="34"/>
      <c r="T126" s="34"/>
      <c r="U126" s="34"/>
      <c r="V126" s="34"/>
      <c r="W126" s="34"/>
      <c r="X126" s="5" t="s">
        <v>37</v>
      </c>
      <c r="Y126" s="34"/>
    </row>
    <row r="127" spans="1:25" x14ac:dyDescent="0.25">
      <c r="B127" s="3" t="str">
        <f>Populations!$C$8</f>
        <v>Males 10-19</v>
      </c>
      <c r="C127" s="34">
        <v>0.10100000000000001</v>
      </c>
      <c r="D127" s="34"/>
      <c r="E127" s="34"/>
      <c r="F127" s="34">
        <v>0.10100000000000001</v>
      </c>
      <c r="G127" s="34"/>
      <c r="H127" s="34">
        <v>0.10100000000000001</v>
      </c>
      <c r="I127" s="34"/>
      <c r="J127" s="34">
        <v>0.10100000000000001</v>
      </c>
      <c r="K127" s="34"/>
      <c r="L127" s="34">
        <v>0.10100000000000001</v>
      </c>
      <c r="M127" s="34"/>
      <c r="N127" s="34"/>
      <c r="O127" s="34"/>
      <c r="P127" s="34"/>
      <c r="Q127" s="34"/>
      <c r="R127" s="34"/>
      <c r="S127" s="34"/>
      <c r="T127" s="34"/>
      <c r="U127" s="34"/>
      <c r="V127" s="34"/>
      <c r="W127" s="34"/>
      <c r="X127" s="5" t="s">
        <v>37</v>
      </c>
      <c r="Y127" s="34"/>
    </row>
    <row r="128" spans="1:25" x14ac:dyDescent="0.25">
      <c r="B128" s="3" t="str">
        <f>Populations!$C$10</f>
        <v>Males 20-24</v>
      </c>
      <c r="C128" s="34">
        <v>0.16</v>
      </c>
      <c r="D128" s="34"/>
      <c r="E128" s="34"/>
      <c r="F128" s="34">
        <v>0.14000000000000001</v>
      </c>
      <c r="G128" s="34"/>
      <c r="H128" s="34">
        <v>0.14000000000000001</v>
      </c>
      <c r="I128" s="34"/>
      <c r="J128" s="34">
        <v>0.13200000000000001</v>
      </c>
      <c r="K128" s="34"/>
      <c r="L128" s="34">
        <v>0.12</v>
      </c>
      <c r="M128" s="34"/>
      <c r="N128" s="34"/>
      <c r="O128" s="34"/>
      <c r="P128" s="34"/>
      <c r="Q128" s="34"/>
      <c r="R128" s="34"/>
      <c r="S128" s="34"/>
      <c r="T128" s="34"/>
      <c r="U128" s="34"/>
      <c r="V128" s="34"/>
      <c r="W128" s="34"/>
      <c r="X128" s="5" t="s">
        <v>37</v>
      </c>
      <c r="Y128" s="34"/>
    </row>
    <row r="129" spans="2:25" x14ac:dyDescent="0.25">
      <c r="B129" s="3" t="str">
        <f>Populations!$C$12</f>
        <v>Males 25-49</v>
      </c>
      <c r="C129" s="34">
        <v>0.17</v>
      </c>
      <c r="D129" s="34"/>
      <c r="E129" s="34"/>
      <c r="F129" s="34">
        <v>0.16</v>
      </c>
      <c r="G129" s="34"/>
      <c r="H129" s="34">
        <v>0.16</v>
      </c>
      <c r="I129" s="34"/>
      <c r="J129" s="34">
        <v>0.14000000000000001</v>
      </c>
      <c r="K129" s="34"/>
      <c r="L129" s="34">
        <v>0.12</v>
      </c>
      <c r="M129" s="34"/>
      <c r="N129" s="34"/>
      <c r="O129" s="34"/>
      <c r="P129" s="34"/>
      <c r="Q129" s="34"/>
      <c r="R129" s="34"/>
      <c r="S129" s="34"/>
      <c r="T129" s="34"/>
      <c r="U129" s="34"/>
      <c r="V129" s="34"/>
      <c r="W129" s="34"/>
      <c r="X129" s="5" t="s">
        <v>37</v>
      </c>
      <c r="Y129" s="34"/>
    </row>
    <row r="130" spans="2:25" x14ac:dyDescent="0.25">
      <c r="B130" s="3" t="str">
        <f>Populations!$C$14</f>
        <v>Males 50+</v>
      </c>
      <c r="C130" s="34">
        <v>0.17</v>
      </c>
      <c r="D130" s="34"/>
      <c r="E130" s="34"/>
      <c r="F130" s="34">
        <v>0.16</v>
      </c>
      <c r="G130" s="34"/>
      <c r="H130" s="34">
        <v>0.16</v>
      </c>
      <c r="I130" s="34"/>
      <c r="J130" s="34">
        <v>0.14000000000000001</v>
      </c>
      <c r="K130" s="34"/>
      <c r="L130" s="34">
        <v>0.12</v>
      </c>
      <c r="M130" s="34"/>
      <c r="N130" s="34"/>
      <c r="O130" s="34"/>
      <c r="P130" s="34"/>
      <c r="Q130" s="34"/>
      <c r="R130" s="34"/>
      <c r="S130" s="34"/>
      <c r="T130" s="34"/>
      <c r="U130" s="34"/>
      <c r="V130" s="34"/>
      <c r="W130" s="34"/>
      <c r="X130" s="5" t="s">
        <v>37</v>
      </c>
      <c r="Y130"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dcterms:created xsi:type="dcterms:W3CDTF">2017-09-20T11:23:41Z</dcterms:created>
  <dcterms:modified xsi:type="dcterms:W3CDTF">2022-08-04T05:01:24Z</dcterms:modified>
</cp:coreProperties>
</file>