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683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7" i="1" l="1"/>
  <c r="O27" i="1"/>
  <c r="L15" i="1" l="1"/>
  <c r="L16" i="1"/>
  <c r="L17" i="1"/>
  <c r="L18" i="1"/>
  <c r="L19" i="1"/>
  <c r="E19" i="1"/>
  <c r="E18" i="1"/>
  <c r="E15" i="1"/>
  <c r="E17" i="1"/>
  <c r="E16" i="1"/>
  <c r="I14" i="1"/>
  <c r="G16" i="1" s="1"/>
  <c r="J16" i="1" s="1"/>
  <c r="G19" i="1" l="1"/>
  <c r="J19" i="1" s="1"/>
  <c r="G15" i="1"/>
  <c r="J15" i="1" s="1"/>
  <c r="G18" i="1"/>
  <c r="J18" i="1" s="1"/>
  <c r="G17" i="1"/>
  <c r="J17" i="1" s="1"/>
</calcChain>
</file>

<file path=xl/sharedStrings.xml><?xml version="1.0" encoding="utf-8"?>
<sst xmlns="http://schemas.openxmlformats.org/spreadsheetml/2006/main" count="19" uniqueCount="12">
  <si>
    <t>R1</t>
  </si>
  <si>
    <t>R2</t>
  </si>
  <si>
    <t xml:space="preserve">gain </t>
  </si>
  <si>
    <t>V</t>
  </si>
  <si>
    <t xml:space="preserve">100deg </t>
  </si>
  <si>
    <t xml:space="preserve">200deg </t>
  </si>
  <si>
    <t xml:space="preserve">50deg </t>
  </si>
  <si>
    <t xml:space="preserve">250deg </t>
  </si>
  <si>
    <t>10.15mV</t>
  </si>
  <si>
    <t>5.5mV</t>
  </si>
  <si>
    <t xml:space="preserve">135deg </t>
  </si>
  <si>
    <t>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</si>
</sst>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27"/>
  <sheetViews>
    <sheetView tabSelected="1" workbookViewId="0">
      <selection activeCell="L22" sqref="L22"/>
    </sheetView>
  </sheetViews>
  <sheetFormatPr defaultRowHeight="15" x14ac:dyDescent="0.25"/>
  <sheetData>
    <row r="9" spans="2:14" x14ac:dyDescent="0.25">
      <c r="L9" t="s">
        <v>0</v>
      </c>
      <c r="M9">
        <v>1100</v>
      </c>
      <c r="N9" t="s">
        <v>11</v>
      </c>
    </row>
    <row r="10" spans="2:14" x14ac:dyDescent="0.25">
      <c r="L10" t="s">
        <v>1</v>
      </c>
      <c r="M10">
        <v>99000</v>
      </c>
      <c r="N10" t="s">
        <v>11</v>
      </c>
    </row>
    <row r="14" spans="2:14" x14ac:dyDescent="0.25">
      <c r="H14" t="s">
        <v>2</v>
      </c>
      <c r="I14">
        <f>1+(M10/M9)</f>
        <v>91</v>
      </c>
    </row>
    <row r="15" spans="2:14" x14ac:dyDescent="0.25">
      <c r="B15">
        <v>50</v>
      </c>
      <c r="C15" t="s">
        <v>6</v>
      </c>
      <c r="E15">
        <f>2.022/1000</f>
        <v>2.0219999999999999E-3</v>
      </c>
      <c r="F15" t="s">
        <v>3</v>
      </c>
      <c r="G15">
        <f>E15*I$14</f>
        <v>0.184002</v>
      </c>
      <c r="J15">
        <f>G15/5*1024</f>
        <v>37.683609599999997</v>
      </c>
      <c r="L15">
        <f>B15/J15</f>
        <v>1.3268368006869491</v>
      </c>
    </row>
    <row r="16" spans="2:14" x14ac:dyDescent="0.25">
      <c r="B16">
        <v>100</v>
      </c>
      <c r="C16" t="s">
        <v>4</v>
      </c>
      <c r="E16">
        <f>4.095/1000</f>
        <v>4.0949999999999997E-3</v>
      </c>
      <c r="F16" t="s">
        <v>3</v>
      </c>
      <c r="G16">
        <f>E16*I14</f>
        <v>0.37264499999999995</v>
      </c>
      <c r="J16">
        <f>G16/5*1024</f>
        <v>76.317695999999984</v>
      </c>
      <c r="L16">
        <f>B16/J16</f>
        <v>1.3103120932791266</v>
      </c>
    </row>
    <row r="17" spans="2:15" x14ac:dyDescent="0.25">
      <c r="B17">
        <v>200</v>
      </c>
      <c r="C17" t="s">
        <v>5</v>
      </c>
      <c r="E17">
        <f>8.137/1000</f>
        <v>8.1370000000000001E-3</v>
      </c>
      <c r="F17" t="s">
        <v>3</v>
      </c>
      <c r="G17">
        <f>E17*I$14</f>
        <v>0.74046699999999999</v>
      </c>
      <c r="J17">
        <f>G17/5*1024</f>
        <v>151.64764159999999</v>
      </c>
      <c r="L17">
        <f>B17/J17</f>
        <v>1.3188467548182432</v>
      </c>
    </row>
    <row r="18" spans="2:15" x14ac:dyDescent="0.25">
      <c r="B18">
        <v>250</v>
      </c>
      <c r="C18" t="s">
        <v>7</v>
      </c>
      <c r="D18" t="s">
        <v>8</v>
      </c>
      <c r="E18">
        <f>10.151/1000</f>
        <v>1.0151E-2</v>
      </c>
      <c r="F18" t="s">
        <v>3</v>
      </c>
      <c r="G18">
        <f>E18*I$14</f>
        <v>0.92374100000000003</v>
      </c>
      <c r="H18" t="s">
        <v>2</v>
      </c>
      <c r="J18">
        <f>G18/5*1024</f>
        <v>189.1821568</v>
      </c>
      <c r="L18">
        <f>B18/J18</f>
        <v>1.321477692340169</v>
      </c>
    </row>
    <row r="19" spans="2:15" x14ac:dyDescent="0.25">
      <c r="B19">
        <v>135</v>
      </c>
      <c r="C19" t="s">
        <v>10</v>
      </c>
      <c r="D19" t="s">
        <v>9</v>
      </c>
      <c r="E19">
        <f>5.5/1000</f>
        <v>5.4999999999999997E-3</v>
      </c>
      <c r="F19" t="s">
        <v>3</v>
      </c>
      <c r="G19">
        <f>E19*I$14</f>
        <v>0.50049999999999994</v>
      </c>
      <c r="H19" t="s">
        <v>2</v>
      </c>
      <c r="J19">
        <f>G19/5*1024</f>
        <v>102.50239999999999</v>
      </c>
      <c r="L19">
        <f>B19/J19</f>
        <v>1.3170423326673328</v>
      </c>
    </row>
    <row r="22" spans="2:15" x14ac:dyDescent="0.25">
      <c r="L22">
        <v>1.3149999999999999</v>
      </c>
    </row>
    <row r="25" spans="2:15" x14ac:dyDescent="0.25">
      <c r="N25">
        <v>10</v>
      </c>
      <c r="O25">
        <v>330</v>
      </c>
    </row>
    <row r="26" spans="2:15" x14ac:dyDescent="0.25">
      <c r="O26">
        <v>247</v>
      </c>
    </row>
    <row r="27" spans="2:15" x14ac:dyDescent="0.25">
      <c r="N27">
        <f>2.395*O27</f>
        <v>1.7926212121212122</v>
      </c>
      <c r="O27">
        <f>O26/O25</f>
        <v>0.74848484848484853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optimho</dc:creator>
  <cp:lastModifiedBy>optimho</cp:lastModifiedBy>
  <dcterms:created xsi:type="dcterms:W3CDTF">2015-01-26T02:22:00Z</dcterms:created>
  <dcterms:modified xsi:type="dcterms:W3CDTF">2015-01-28T04:30:16Z</dcterms:modified>
</cp:coreProperties>
</file>