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Protection Chec sheets\"/>
    </mc:Choice>
  </mc:AlternateContent>
  <xr:revisionPtr revIDLastSave="0" documentId="13_ncr:1_{537F9A01-76CC-4196-BBB8-82276E3C93B0}" xr6:coauthVersionLast="47" xr6:coauthVersionMax="47" xr10:uidLastSave="{00000000-0000-0000-0000-000000000000}"/>
  <bookViews>
    <workbookView xWindow="1425" yWindow="1455" windowWidth="21600" windowHeight="11295" tabRatio="500" firstSheet="3" activeTab="6" xr2:uid="{00000000-000D-0000-FFFF-FFFF00000000}"/>
  </bookViews>
  <sheets>
    <sheet name="1. Cover" sheetId="1" r:id="rId1"/>
    <sheet name="2. Equip &amp; Refs" sheetId="2" r:id="rId2"/>
    <sheet name="3. Pre-Test" sheetId="3" r:id="rId3"/>
    <sheet name="4. Analogue Inputs" sheetId="4" r:id="rId4"/>
    <sheet name="5. Binary IO" sheetId="5" r:id="rId5"/>
    <sheet name="6. Element Tracker" sheetId="6" r:id="rId6"/>
    <sheet name="7. Element Results" sheetId="7" r:id="rId7"/>
    <sheet name="8. Post-Test" sheetId="8" r:id="rId8"/>
    <sheet name="9. Files &amp; Sign-Off" sheetId="9" r:id="rId9"/>
  </sheets>
  <definedNames>
    <definedName name="Ratio_CTio">'1. Cover'!$E$43</definedName>
    <definedName name="Ratio_CTphase">'1. Cover'!$E$42</definedName>
    <definedName name="TolAngle_deg">'1. Cover'!$C$48</definedName>
    <definedName name="TolI_pct">'1. Cover'!$C$47</definedName>
    <definedName name="TolPickup_pct">'1. Cover'!$C$49</definedName>
    <definedName name="TolTime_pct">'1. Cover'!$C$50</definedName>
    <definedName name="TolV_pct">'1. Cover'!$C$46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7" l="1"/>
  <c r="H21" i="7"/>
  <c r="L21" i="7" s="1"/>
  <c r="K20" i="7"/>
  <c r="H20" i="7"/>
  <c r="L20" i="7" s="1"/>
  <c r="L19" i="7"/>
  <c r="K19" i="7"/>
  <c r="H19" i="7"/>
  <c r="K18" i="7"/>
  <c r="H18" i="7"/>
  <c r="L18" i="7" s="1"/>
  <c r="K17" i="7"/>
  <c r="H17" i="7"/>
  <c r="L17" i="7" s="1"/>
  <c r="K16" i="7"/>
  <c r="H16" i="7"/>
  <c r="L16" i="7" s="1"/>
  <c r="K15" i="7"/>
  <c r="L15" i="7" s="1"/>
  <c r="H15" i="7"/>
  <c r="K14" i="7"/>
  <c r="L14" i="7" s="1"/>
  <c r="H14" i="7"/>
  <c r="K13" i="7"/>
  <c r="H13" i="7"/>
  <c r="L13" i="7" s="1"/>
  <c r="L12" i="7"/>
  <c r="K12" i="7"/>
  <c r="H12" i="7"/>
  <c r="L11" i="7"/>
  <c r="K11" i="7"/>
  <c r="H11" i="7"/>
  <c r="K10" i="7"/>
  <c r="H10" i="7"/>
  <c r="L10" i="7" s="1"/>
  <c r="K9" i="7"/>
  <c r="H9" i="7"/>
  <c r="L9" i="7" s="1"/>
  <c r="K8" i="7"/>
  <c r="H8" i="7"/>
  <c r="L8" i="7" s="1"/>
  <c r="K7" i="7"/>
  <c r="L7" i="7" s="1"/>
  <c r="H7" i="7"/>
  <c r="K6" i="7"/>
  <c r="L6" i="7" s="1"/>
  <c r="C54" i="1" s="1"/>
  <c r="H6" i="7"/>
  <c r="J21" i="4"/>
  <c r="J20" i="4"/>
  <c r="J19" i="4"/>
  <c r="J15" i="4"/>
  <c r="J14" i="4"/>
  <c r="F14" i="4"/>
  <c r="I14" i="4" s="1"/>
  <c r="K14" i="4" s="1"/>
  <c r="J13" i="4"/>
  <c r="J12" i="4"/>
  <c r="F12" i="4"/>
  <c r="I12" i="4" s="1"/>
  <c r="K12" i="4" s="1"/>
  <c r="J11" i="4"/>
  <c r="J10" i="4"/>
  <c r="F10" i="4"/>
  <c r="I10" i="4" s="1"/>
  <c r="K10" i="4" s="1"/>
  <c r="J9" i="4"/>
  <c r="J8" i="4"/>
  <c r="F8" i="4"/>
  <c r="I8" i="4" s="1"/>
  <c r="K8" i="4" s="1"/>
  <c r="J7" i="4"/>
  <c r="E43" i="1"/>
  <c r="F21" i="4" s="1"/>
  <c r="I21" i="4" s="1"/>
  <c r="K21" i="4" s="1"/>
  <c r="E42" i="1"/>
  <c r="F15" i="4" s="1"/>
  <c r="I15" i="4" s="1"/>
  <c r="K15" i="4" s="1"/>
  <c r="C26" i="9"/>
  <c r="F7" i="4" l="1"/>
  <c r="I7" i="4" s="1"/>
  <c r="K7" i="4" s="1"/>
  <c r="F9" i="4"/>
  <c r="I9" i="4" s="1"/>
  <c r="K9" i="4" s="1"/>
  <c r="F11" i="4"/>
  <c r="I11" i="4" s="1"/>
  <c r="K11" i="4" s="1"/>
  <c r="F13" i="4"/>
  <c r="I13" i="4" s="1"/>
  <c r="K13" i="4" s="1"/>
  <c r="F20" i="4"/>
  <c r="I20" i="4" s="1"/>
  <c r="K20" i="4" s="1"/>
  <c r="F19" i="4"/>
  <c r="I19" i="4" s="1"/>
  <c r="K19" i="4" s="1"/>
  <c r="C53" i="1" l="1"/>
  <c r="C55" i="1" s="1"/>
</calcChain>
</file>

<file path=xl/sharedStrings.xml><?xml version="1.0" encoding="utf-8"?>
<sst xmlns="http://schemas.openxmlformats.org/spreadsheetml/2006/main" count="395" uniqueCount="289">
  <si>
    <t>Findings Log &amp; Sign-Off</t>
  </si>
  <si>
    <t>Findings, Defects &amp; Recommendations (detailed log)</t>
  </si>
  <si>
    <t>#</t>
  </si>
  <si>
    <t>Finding / Defect</t>
  </si>
  <si>
    <t>Severity</t>
  </si>
  <si>
    <t>Closed?</t>
  </si>
  <si>
    <t>Sign-Off</t>
  </si>
  <si>
    <t>Tester name</t>
  </si>
  <si>
    <t>Tester signature</t>
  </si>
  <si>
    <t>Date</t>
  </si>
  <si>
    <t>Witness name</t>
  </si>
  <si>
    <t>Witness signature</t>
  </si>
  <si>
    <t>Authorising engineer (acceptance)</t>
  </si>
  <si>
    <t>Signature</t>
  </si>
  <si>
    <t>Overall test result (from Cover sheet)</t>
  </si>
  <si>
    <t>Documentation                                                  yes/No                                                      Notes</t>
  </si>
  <si>
    <t>Omicron test file on SharePoint</t>
  </si>
  <si>
    <t>As Left Settings on Sharepoint</t>
  </si>
  <si>
    <t>Prot Database Updated</t>
  </si>
  <si>
    <t>Job closed in SAP</t>
  </si>
  <si>
    <t>PROTECTION RELAY TEST RESULTS</t>
  </si>
  <si>
    <t>ABB REM615 Motor Protection Relay — Live Results Template</t>
  </si>
  <si>
    <t>Test Summary &amp; Findings (filled in at end of visit)</t>
  </si>
  <si>
    <t>Overall outcome</t>
  </si>
  <si>
    <t>Test completion date</t>
  </si>
  <si>
    <t>Summary &amp; Findings</t>
  </si>
  <si>
    <t>Test Information</t>
  </si>
  <si>
    <t>Site / Substation</t>
  </si>
  <si>
    <t>Asset identifier (feeder / motor / transformer)</t>
  </si>
  <si>
    <t>Work order / Job number</t>
  </si>
  <si>
    <t>Reason for test</t>
  </si>
  <si>
    <t>Routine</t>
  </si>
  <si>
    <t>Test date (start)</t>
  </si>
  <si>
    <t>Test date (finish)</t>
  </si>
  <si>
    <t>Personnel</t>
  </si>
  <si>
    <t>Tester (name)</t>
  </si>
  <si>
    <t>Witness / 2nd person</t>
  </si>
  <si>
    <t>Authorising engineer</t>
  </si>
  <si>
    <t>Relay Under Test</t>
  </si>
  <si>
    <t>Relay model</t>
  </si>
  <si>
    <t>REM615</t>
  </si>
  <si>
    <t>Relay function</t>
  </si>
  <si>
    <t>Motor Protection (Relion 615 series)</t>
  </si>
  <si>
    <t>Relay tag / functional ID</t>
  </si>
  <si>
    <t>Order code / part number</t>
  </si>
  <si>
    <t>Serial number</t>
  </si>
  <si>
    <t>Firmware version</t>
  </si>
  <si>
    <t>Panel / cubicle location</t>
  </si>
  <si>
    <t>IED name (in PCM600 project)</t>
  </si>
  <si>
    <t>Active settings group</t>
  </si>
  <si>
    <t>CT / VT Ratios (primary : secondary)  —  drives Expected Primary in analogue tables</t>
  </si>
  <si>
    <t>Ratio</t>
  </si>
  <si>
    <t>Primary</t>
  </si>
  <si>
    <t>Secondary</t>
  </si>
  <si>
    <t>Ratio (P/S)</t>
  </si>
  <si>
    <t>Unit (V/A)</t>
  </si>
  <si>
    <t>Phase CT (3-phase)</t>
  </si>
  <si>
    <t>V or A</t>
  </si>
  <si>
    <t>Earth-fault Io CT (core-balance)</t>
  </si>
  <si>
    <t>Test Tolerances (drives auto pass/fail)</t>
  </si>
  <si>
    <t>Voltage magnitude tolerance (%)</t>
  </si>
  <si>
    <t>Current magnitude tolerance (%)</t>
  </si>
  <si>
    <t>Phase angle tolerance (°)</t>
  </si>
  <si>
    <t>Element pickup tolerance (%)</t>
  </si>
  <si>
    <t>Element timing tolerance (%)</t>
  </si>
  <si>
    <t>Auto-rolled-up status (calculated)</t>
  </si>
  <si>
    <t>Analogue inputs</t>
  </si>
  <si>
    <t>Element tests</t>
  </si>
  <si>
    <t>Auto overall</t>
  </si>
  <si>
    <t>Test Equipment, Drawings &amp; Reference Documents</t>
  </si>
  <si>
    <t>Test Equipment Used</t>
  </si>
  <si>
    <t>Three-phase test set</t>
  </si>
  <si>
    <t>Omicron CMC</t>
  </si>
  <si>
    <t xml:space="preserve">Serial number </t>
  </si>
  <si>
    <t>Cal date</t>
  </si>
  <si>
    <t>Laptop / PCM600</t>
  </si>
  <si>
    <t>N/A</t>
  </si>
  <si>
    <t>Multimeter</t>
  </si>
  <si>
    <t>Reference Drawings</t>
  </si>
  <si>
    <t>Drawing No.</t>
  </si>
  <si>
    <t>Title</t>
  </si>
  <si>
    <t>Revision</t>
  </si>
  <si>
    <t>Notes</t>
  </si>
  <si>
    <t>Single line diagram</t>
  </si>
  <si>
    <t>Schematic — protection AC</t>
  </si>
  <si>
    <t>Schematic — protection DC / trip</t>
  </si>
  <si>
    <t>Panel general arrangement</t>
  </si>
  <si>
    <t>Application configuration drawing (PCM600)</t>
  </si>
  <si>
    <t>Test File &amp; Reference Document Locations</t>
  </si>
  <si>
    <t>Note: paste the SharePoint URL into each cell. Excel will turn it into a clickable link automatically.</t>
  </si>
  <si>
    <t>Omicron test file (.occ filename)</t>
  </si>
  <si>
    <t>SharePoint — PCM600 project / settings files (URL)</t>
  </si>
  <si>
    <t>https://sharepoint.contactenergy.co.nz/</t>
  </si>
  <si>
    <t>SharePoint — Omicron electronic test file (URL)</t>
  </si>
  <si>
    <t>SharePoint — Protection Functional Report (URL)</t>
  </si>
  <si>
    <t>SharePoint — Other (events, disturbance records, COMTRADE) (URL)</t>
  </si>
  <si>
    <t>Pre-Test Checklist</t>
  </si>
  <si>
    <t>3.1 Visual Inspection</t>
  </si>
  <si>
    <t>Check</t>
  </si>
  <si>
    <t>Status</t>
  </si>
  <si>
    <t>Notes / Value</t>
  </si>
  <si>
    <t>Initials</t>
  </si>
  <si>
    <t>Relay mounted securely; no physical damage to fascia or terminals.</t>
  </si>
  <si>
    <t>All wiring terminations tight (sample); no signs of overheating.</t>
  </si>
  <si>
    <t>Front-panel LCD, LEDs and pushbuttons all functional.</t>
  </si>
  <si>
    <t>No active alarms, IRF indication or trip LEDs on arrival.</t>
  </si>
  <si>
    <t>Aux supply voltage at relay terminals within tolerance (record in Notes).</t>
  </si>
  <si>
    <t>3.2 Connect to Relay &amp; Verify Status (via PCM600)</t>
  </si>
  <si>
    <t>Open PCM600; connect to IED via front Ethernet (IEC 61850 / FTP).</t>
  </si>
  <si>
    <t>IED status reads OK in PCM600 (no IRF, no failures).</t>
  </si>
  <si>
    <t>Measurements view in PCM600 shows sane analogue values for current operating state.</t>
  </si>
  <si>
    <t>IED type, order code and firmware version recorded on Cover sheet (match plant register).</t>
  </si>
  <si>
    <t>Self-supervision details captured (no warnings or service condition issues).</t>
  </si>
  <si>
    <t>3.3 Time / Clock Check</t>
  </si>
  <si>
    <t>Read IED date/time from PCM600 or HMI; record drift vs. reference (Notes).</t>
  </si>
  <si>
    <t>Time sync source identified (IRIG-B, SNTP/NTP, PTP, manual).</t>
  </si>
  <si>
    <t>Sync status reports healthy (where applicable).</t>
  </si>
  <si>
    <t>3.4 Event Records</t>
  </si>
  <si>
    <t>Read event records from IED via PCM600 (Disturbance Recorder).</t>
  </si>
  <si>
    <t>Disturbance records exported (COMTRADE) and saved to job folder.</t>
  </si>
  <si>
    <t>Reviewed event list for unexpected operations / pickups since last test.</t>
  </si>
  <si>
    <t>Cross-referenced anomalies with operations / SCADA / fault log.</t>
  </si>
  <si>
    <t>3.5 Sequence of Events (Event recorder)</t>
  </si>
  <si>
    <t>Event recorder list reviewed for unexpected element pickups or input bouncing.</t>
  </si>
  <si>
    <t>Communications-related events (channel loss, NTP loss, IRF) reviewed.</t>
  </si>
  <si>
    <t>3.6 Settings — As-Found</t>
  </si>
  <si>
    <t>Read parameter setting from IED via PCM600; save IED-specific .pcmi (or read whole project).</t>
  </si>
  <si>
    <t>Save with filename prefix "asfound_&lt;Asset&gt;_&lt;YYYYMMDD&gt;.pcmi".</t>
  </si>
  <si>
    <t>Compared as-found vs. approved master parameter setting.</t>
  </si>
  <si>
    <t>All differences documented (record compare report file name in Notes).</t>
  </si>
  <si>
    <t>Differences are authorised changes only.</t>
  </si>
  <si>
    <t>3.7 Settings vs. Protection Functional Description</t>
  </si>
  <si>
    <t>Enabled function blocks match functional description.</t>
  </si>
  <si>
    <t>Key element settings (pickup, time delay, characteristic) match document.</t>
  </si>
  <si>
    <t>CT and VT ratios in IED match nameplate / SLD and Cover sheet.</t>
  </si>
  <si>
    <t>Application configuration (trip matrix / logic) matches functional description.</t>
  </si>
  <si>
    <t>Binary input / output mapping matches functional description.</t>
  </si>
  <si>
    <t>Analogue Input Verification — PRIMARY values</t>
  </si>
  <si>
    <t>Inject secondary; IED reports primary internally using configured ratios on Cover. Expected Primary, error % and pass/fail are calculated automatically. Magnitude tolerance: TolV_pct/TolI_pct, angle tolerance: TolAngle_deg.</t>
  </si>
  <si>
    <t>If Expected Primary shows blank, check the corresponding CT/VT ratio is filled in on the Cover sheet.</t>
  </si>
  <si>
    <t>4.1 Phase CT Inputs — Three-Phase Current Injection (Primary verification)</t>
  </si>
  <si>
    <t>Step</t>
  </si>
  <si>
    <t>Injected (A sec)</t>
  </si>
  <si>
    <t>Inj Angle (°)</t>
  </si>
  <si>
    <t>Phase / Input</t>
  </si>
  <si>
    <t>Expected Primary (A)</t>
  </si>
  <si>
    <t>Relay Primary</t>
  </si>
  <si>
    <t>Relay Angle (°)</t>
  </si>
  <si>
    <t>Mag Err (%)</t>
  </si>
  <si>
    <t>Angle Err (°)</t>
  </si>
  <si>
    <t>P / F</t>
  </si>
  <si>
    <t>L1 (IL1)</t>
  </si>
  <si>
    <t>L2 (IL2)</t>
  </si>
  <si>
    <t>L3 (IL3)</t>
  </si>
  <si>
    <t>4.2 Earth-Fault Io Input — Single-Phase Current Injection (Primary verification)</t>
  </si>
  <si>
    <t>Io</t>
  </si>
  <si>
    <t>Binary Input / Output Functional Tests</t>
  </si>
  <si>
    <t>5.1 Binary Inputs (BI)</t>
  </si>
  <si>
    <t>Apply rated voltage to each binary input (or operate the source field device) and confirm the input asserts in PCM600 (Function blocks / Event recorder).</t>
  </si>
  <si>
    <t>BI Channel</t>
  </si>
  <si>
    <t>Description / Source</t>
  </si>
  <si>
    <t>Pickup V (V)</t>
  </si>
  <si>
    <t>Asserted? (Y/N)</t>
  </si>
  <si>
    <t>Event captured? (Y/N)</t>
  </si>
  <si>
    <t>BI1</t>
  </si>
  <si>
    <t>Trip from external (e.g. BBP)</t>
  </si>
  <si>
    <t>BI2</t>
  </si>
  <si>
    <t>Local/Remote selector</t>
  </si>
  <si>
    <t>BI3</t>
  </si>
  <si>
    <t>Reset external</t>
  </si>
  <si>
    <t>BI4</t>
  </si>
  <si>
    <t>Aux contact 52a (CB closed)</t>
  </si>
  <si>
    <t>BI5</t>
  </si>
  <si>
    <t>Aux contact 52b (CB open)</t>
  </si>
  <si>
    <t>BI6</t>
  </si>
  <si>
    <t>BI7</t>
  </si>
  <si>
    <t>BI8</t>
  </si>
  <si>
    <t>5.2 Binary Outputs (BO)</t>
  </si>
  <si>
    <t>Force each output contact via PCM600 Test menu (output control / forcing) or by asserting the function block that drives it. Verify continuity at the relay terminals AND at the destination.</t>
  </si>
  <si>
    <t>BO Channel</t>
  </si>
  <si>
    <t>Driven by / Function</t>
  </si>
  <si>
    <t>Force method</t>
  </si>
  <si>
    <t>Continuity (Y/N)</t>
  </si>
  <si>
    <t>Operates target (Y/N)</t>
  </si>
  <si>
    <t>PO1</t>
  </si>
  <si>
    <t>Master Trip</t>
  </si>
  <si>
    <t>PCM600 Force</t>
  </si>
  <si>
    <t>PO2</t>
  </si>
  <si>
    <t>Reclose (if applicable)</t>
  </si>
  <si>
    <t>SO1</t>
  </si>
  <si>
    <t>Alarm</t>
  </si>
  <si>
    <t>SO2</t>
  </si>
  <si>
    <t>SO3</t>
  </si>
  <si>
    <t>SO4</t>
  </si>
  <si>
    <t>Protection Element Tracker</t>
  </si>
  <si>
    <t>Identify enabled functions, when each was last tested, and which to test this visit. Rotate elements between visits.</t>
  </si>
  <si>
    <t>ANSI</t>
  </si>
  <si>
    <t>ABB function block</t>
  </si>
  <si>
    <t>Function description</t>
  </si>
  <si>
    <t>Enabled? (Y/N)</t>
  </si>
  <si>
    <t>Last tested (date)</t>
  </si>
  <si>
    <t>Test this visit? (Y/N)</t>
  </si>
  <si>
    <t>Result</t>
  </si>
  <si>
    <t>49M</t>
  </si>
  <si>
    <t>T1PTTR1</t>
  </si>
  <si>
    <t>Thermal overload — motor</t>
  </si>
  <si>
    <t>50</t>
  </si>
  <si>
    <t>PHIPTOC1</t>
  </si>
  <si>
    <t>Instantaneous overcurrent (3-phase)</t>
  </si>
  <si>
    <t>51</t>
  </si>
  <si>
    <t>PHLPTOC1</t>
  </si>
  <si>
    <t>Definite/inverse-time overcurrent (3-phase)</t>
  </si>
  <si>
    <t>50N/51N</t>
  </si>
  <si>
    <t>EFIPTOC1/EFHPTOC1</t>
  </si>
  <si>
    <t>Non-directional earth fault (Io)</t>
  </si>
  <si>
    <t>46</t>
  </si>
  <si>
    <t>NSPTOC1</t>
  </si>
  <si>
    <t>Negative-sequence overcurrent / phase unbalance</t>
  </si>
  <si>
    <t>48</t>
  </si>
  <si>
    <t>STTPMSU1</t>
  </si>
  <si>
    <t>Locked rotor / excessive start time</t>
  </si>
  <si>
    <t>51LR</t>
  </si>
  <si>
    <t>JAMPTOC1</t>
  </si>
  <si>
    <t>Locked rotor during operation (Jam)</t>
  </si>
  <si>
    <t>66</t>
  </si>
  <si>
    <t>Number of starts limiter</t>
  </si>
  <si>
    <t>37</t>
  </si>
  <si>
    <t>PHPIOC1</t>
  </si>
  <si>
    <t>Loss of load / undercurrent</t>
  </si>
  <si>
    <t>14</t>
  </si>
  <si>
    <t>ZSCPDIS1</t>
  </si>
  <si>
    <t>Zero speed / stall (when applicable)</t>
  </si>
  <si>
    <t>38</t>
  </si>
  <si>
    <t>RTD</t>
  </si>
  <si>
    <t>Bearing / stator winding temperature (via RTD module)</t>
  </si>
  <si>
    <t>27</t>
  </si>
  <si>
    <t>PHPTUV1</t>
  </si>
  <si>
    <t>Undervoltage (if VT option fitted)</t>
  </si>
  <si>
    <t>59</t>
  </si>
  <si>
    <t>PHPTOV1</t>
  </si>
  <si>
    <t>Overvoltage (if VT option fitted)</t>
  </si>
  <si>
    <t>Per-Element Test Results</t>
  </si>
  <si>
    <t>Record one row per element tested this visit. Pickup and timing errors and pass/fail are calculated automatically.</t>
  </si>
  <si>
    <t>Function</t>
  </si>
  <si>
    <t>Setting tested</t>
  </si>
  <si>
    <t>Pickup setting</t>
  </si>
  <si>
    <t>Pickup measured</t>
  </si>
  <si>
    <t>Pickup err %</t>
  </si>
  <si>
    <t>Time setting (s)</t>
  </si>
  <si>
    <t>Time measured (s)</t>
  </si>
  <si>
    <t>Time err %</t>
  </si>
  <si>
    <t xml:space="preserve">Refer to omicron file if you must, but try and create a few single point repetable tests that can be used for maintenance quick checks </t>
  </si>
  <si>
    <t>Post-Test Checklist</t>
  </si>
  <si>
    <t>8.1 Settings re-comparison (as-left vs. master)</t>
  </si>
  <si>
    <t>Read parameter setting from IED via PCM600; save with prefix "asleft_&lt;Asset&gt;_&lt;YYYYMMDD&gt;.pcmi".</t>
  </si>
  <si>
    <t>Compared as-left vs. approved master parameter setting.</t>
  </si>
  <si>
    <t>Zero unauthorised differences remain.</t>
  </si>
  <si>
    <t>Any temporarily disabled function blocks have been re-enabled.</t>
  </si>
  <si>
    <t>Confirm thermal replica is at sensible value after restore (PCM600 measurement view).</t>
  </si>
  <si>
    <t>Re-enable any locked-rotor protection that was disabled for testing.</t>
  </si>
  <si>
    <t>8.2 Clear events / reset records</t>
  </si>
  <si>
    <t>Cleared event recorder.</t>
  </si>
  <si>
    <t>Cleared disturbance records (if appropriate / per Contact procedure).</t>
  </si>
  <si>
    <t>Reset LED indication on front panel.</t>
  </si>
  <si>
    <t>Cleared trip indications.</t>
  </si>
  <si>
    <t>8.3 Time synchronisation</t>
  </si>
  <si>
    <t>Re-read IED date/time.</t>
  </si>
  <si>
    <t>If drift outside tolerance, set IED time to reference.</t>
  </si>
  <si>
    <t>Time sync (IRIG-B / NTP / PTP) reports healthy.</t>
  </si>
  <si>
    <t>Final drift within tolerance.</t>
  </si>
  <si>
    <t>8.4 Plant restoration</t>
  </si>
  <si>
    <t>Disconnected all test leads from relay terminals.</t>
  </si>
  <si>
    <t>Replaced all test block links / reinstated VT MCBs.</t>
  </si>
  <si>
    <t>Removed CT shorting links; verified CT secondary continuity to source.</t>
  </si>
  <si>
    <t>Restored trip and lockout output links / re-enabled trips.</t>
  </si>
  <si>
    <t>Verified no targets / alarms / IRF active on IED.</t>
  </si>
  <si>
    <t>Confirm SCADA / DCS analogue values match IED metering live.</t>
  </si>
  <si>
    <t>Re-energised VTs; sensible secondary voltages on IED metering view.</t>
  </si>
  <si>
    <t>Operations / control room notified work complete.</t>
  </si>
  <si>
    <t>Permit returned and isolations removed (LOTO removed).</t>
  </si>
  <si>
    <t>8.5 Final self-test</t>
  </si>
  <si>
    <t>Self-supervision in PCM600 reports OK with no IRF or warnings.</t>
  </si>
  <si>
    <t>IED in service / ENABLED state per plant requirements.</t>
  </si>
  <si>
    <t>Final screenshots captured (Self-supervision / Measurements / IED status).</t>
  </si>
  <si>
    <t>For the 615 devices consider using the build in test functions to test tha the device operates correctly</t>
  </si>
  <si>
    <t>If there is an element that is easy to do without having to alter settings then do that one.</t>
  </si>
  <si>
    <t xml:space="preserve">Or use the values from an element that is easily testable </t>
  </si>
  <si>
    <t xml:space="preserve">If settings have not changed and the device IO has been proved then is is not necessary spending too much time type testing. </t>
  </si>
  <si>
    <t xml:space="preserve">Use a spare relay to type test protection relay or setting scheme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</si>
</sst>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"/>
    <numFmt numFmtId="166" formatCode="0.000"/>
  </numFmts>
  <fonts count="18" x14ac:knownFonts="1">
    <font>
      <sz val="11"/>
      <color theme="1"/>
      <name val="Calibri"/>
      <family val="2"/>
      <charset val="1"/>
    </font>
    <font>
      <b/>
      <sz val="18"/>
      <color rgb="FF1F4E79"/>
      <name val="Calibri"/>
      <charset val="1"/>
    </font>
    <font>
      <i/>
      <sz val="11"/>
      <color rgb="FF595959"/>
      <name val="Calibri"/>
      <charset val="1"/>
    </font>
    <font>
      <b/>
      <sz val="12"/>
      <color rgb="FFFFFFFF"/>
      <name val="Calibri"/>
      <charset val="1"/>
    </font>
    <font>
      <b/>
      <sz val="7"/>
      <color rgb="FF000000"/>
      <name val="Calibri"/>
      <charset val="1"/>
    </font>
    <font>
      <b/>
      <sz val="11"/>
      <name val="Calibri"/>
      <charset val="1"/>
    </font>
    <font>
      <sz val="10"/>
      <color rgb="FF0000FF"/>
      <name val="Calibri"/>
      <charset val="1"/>
    </font>
    <font>
      <b/>
      <sz val="10"/>
      <color rgb="FFFFFFFF"/>
      <name val="Calibri"/>
      <charset val="1"/>
    </font>
    <font>
      <sz val="10"/>
      <color rgb="FF000000"/>
      <name val="Calibri"/>
      <charset val="1"/>
    </font>
    <font>
      <b/>
      <sz val="10"/>
      <color rgb="FF0000FF"/>
      <name val="Calibri"/>
      <charset val="1"/>
    </font>
    <font>
      <b/>
      <sz val="10"/>
      <color rgb="FF000000"/>
      <name val="Calibri"/>
      <charset val="1"/>
    </font>
    <font>
      <sz val="7"/>
      <color rgb="FF0000FF"/>
      <name val="Calibri"/>
      <charset val="1"/>
    </font>
    <font>
      <i/>
      <sz val="9"/>
      <color rgb="FF595959"/>
      <name val="Calibri"/>
      <charset val="1"/>
    </font>
    <font>
      <u/>
      <sz val="10"/>
      <color rgb="FF0563C1"/>
      <name val="Calibri"/>
      <charset val="1"/>
    </font>
    <font>
      <sz val="7"/>
      <name val="Calibri"/>
      <charset val="1"/>
    </font>
    <font>
      <i/>
      <sz val="7"/>
      <color rgb="FF595959"/>
      <name val="Calibri"/>
      <charset val="1"/>
    </font>
    <font>
      <b/>
      <sz val="12"/>
      <color theme="1"/>
      <name val="Calibri"/>
    </font>
    <font>
      <b/>
      <sz val="7"/>
      <color theme="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E2F3"/>
        <bgColor rgb="FFF2F2F2"/>
      </patternFill>
    </fill>
    <fill>
      <patternFill patternType="solid">
        <fgColor rgb="FFF2F2F2"/>
        <bgColor rgb="FFFFF8E7"/>
      </patternFill>
    </fill>
    <fill>
      <patternFill patternType="solid">
        <fgColor rgb="FFFFFFFF"/>
        <bgColor rgb="FFFFF8E7"/>
      </patternFill>
    </fill>
    <fill>
      <patternFill patternType="solid">
        <fgColor rgb="FFFFF8E7"/>
        <bgColor rgb="FFF2F2F2"/>
      </patternFill>
    </fill>
    <fill>
      <patternFill patternType="solid">
        <fgColor rgb="FFFFF2CC"/>
        <bgColor rgb="FFFFF8E7"/>
      </patternFill>
    </fill>
  </fills>
  <borders count="18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1F4E79"/>
      </top>
      <bottom style="medium">
        <color rgb="FF1F4E79"/>
      </bottom>
      <diagonal/>
    </border>
    <border>
      <left/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/>
      <bottom/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2" fillId="0" borderId="0" xfId="0" applyFont="1" applyAlignment="1">
      <alignment vertical="center"/>
    </xf>
    <xf numFmtId="0" fontId="4" fillId="3" borderId="1" xfId="0" applyFont="1" applyFill="1" applyBorder="1" applyAlignment="1">
      <alignment horizontal="left" vertical="center" wrapText="1" indent="1"/>
    </xf>
    <xf numFmtId="0" fontId="6" fillId="5" borderId="1" xfId="0" applyFont="1" applyFill="1" applyBorder="1" applyAlignment="1">
      <alignment horizontal="left" vertical="center" wrapText="1" indent="1"/>
    </xf>
    <xf numFmtId="0" fontId="7" fillId="2" borderId="2" xfId="0" applyFont="1" applyFill="1" applyBorder="1" applyAlignment="1">
      <alignment horizontal="center" vertical="center" wrapText="1"/>
    </xf>
    <xf numFmtId="1" fontId="6" fillId="5" borderId="1" xfId="0" applyNumberFormat="1" applyFont="1" applyFill="1" applyBorder="1" applyAlignment="1">
      <alignment horizontal="center" vertical="center"/>
    </xf>
    <xf numFmtId="165" fontId="6" fillId="5" borderId="1" xfId="0" applyNumberFormat="1" applyFont="1" applyFill="1" applyBorder="1" applyAlignment="1">
      <alignment horizontal="center" vertical="center"/>
    </xf>
    <xf numFmtId="166" fontId="8" fillId="5" borderId="1" xfId="0" applyNumberFormat="1" applyFont="1" applyFill="1" applyBorder="1" applyAlignment="1">
      <alignment horizontal="center" vertical="center"/>
    </xf>
    <xf numFmtId="165" fontId="9" fillId="7" borderId="1" xfId="0" applyNumberFormat="1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left" vertical="center" wrapText="1" indent="1"/>
    </xf>
    <xf numFmtId="0" fontId="11" fillId="5" borderId="1" xfId="0" applyFont="1" applyFill="1" applyBorder="1" applyAlignment="1">
      <alignment horizontal="center" vertical="center" wrapText="1" indent="1"/>
    </xf>
    <xf numFmtId="164" fontId="11" fillId="5" borderId="1" xfId="0" applyNumberFormat="1" applyFont="1" applyFill="1" applyBorder="1" applyAlignment="1">
      <alignment horizontal="center" vertical="center" wrapText="1" indent="1"/>
    </xf>
    <xf numFmtId="0" fontId="11" fillId="4" borderId="1" xfId="0" applyFont="1" applyFill="1" applyBorder="1" applyAlignment="1">
      <alignment horizontal="left" vertical="center" wrapText="1" indent="1"/>
    </xf>
    <xf numFmtId="0" fontId="11" fillId="4" borderId="1" xfId="0" applyFont="1" applyFill="1" applyBorder="1" applyAlignment="1">
      <alignment horizontal="center" vertical="center" wrapText="1" indent="1"/>
    </xf>
    <xf numFmtId="164" fontId="11" fillId="4" borderId="1" xfId="0" applyNumberFormat="1" applyFont="1" applyFill="1" applyBorder="1" applyAlignment="1">
      <alignment horizontal="center" vertical="center" wrapText="1" indent="1"/>
    </xf>
    <xf numFmtId="0" fontId="6" fillId="5" borderId="1" xfId="0" applyFont="1" applyFill="1" applyBorder="1" applyAlignment="1">
      <alignment horizontal="center" vertical="center" wrapText="1" indent="1"/>
    </xf>
    <xf numFmtId="164" fontId="6" fillId="5" borderId="1" xfId="0" applyNumberFormat="1" applyFont="1" applyFill="1" applyBorder="1" applyAlignment="1">
      <alignment horizontal="center" vertical="center" wrapText="1" indent="1"/>
    </xf>
    <xf numFmtId="0" fontId="6" fillId="4" borderId="1" xfId="0" applyFont="1" applyFill="1" applyBorder="1" applyAlignment="1">
      <alignment horizontal="left" vertical="center" wrapText="1" indent="1"/>
    </xf>
    <xf numFmtId="0" fontId="6" fillId="4" borderId="1" xfId="0" applyFont="1" applyFill="1" applyBorder="1" applyAlignment="1">
      <alignment horizontal="center" vertical="center" wrapText="1" indent="1"/>
    </xf>
    <xf numFmtId="164" fontId="6" fillId="4" borderId="1" xfId="0" applyNumberFormat="1" applyFont="1" applyFill="1" applyBorder="1" applyAlignment="1">
      <alignment horizontal="center" vertical="center" wrapText="1" indent="1"/>
    </xf>
    <xf numFmtId="0" fontId="8" fillId="5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left" vertical="center" wrapText="1" indent="1"/>
    </xf>
    <xf numFmtId="0" fontId="6" fillId="5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left" vertical="center" wrapText="1" indent="1"/>
    </xf>
    <xf numFmtId="0" fontId="6" fillId="4" borderId="1" xfId="0" applyFont="1" applyFill="1" applyBorder="1" applyAlignment="1">
      <alignment horizontal="center" vertical="center"/>
    </xf>
    <xf numFmtId="166" fontId="6" fillId="5" borderId="1" xfId="0" applyNumberFormat="1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center" vertical="center"/>
    </xf>
    <xf numFmtId="2" fontId="6" fillId="5" borderId="1" xfId="0" applyNumberFormat="1" applyFont="1" applyFill="1" applyBorder="1" applyAlignment="1">
      <alignment horizontal="center" vertical="center"/>
    </xf>
    <xf numFmtId="166" fontId="6" fillId="4" borderId="1" xfId="0" applyNumberFormat="1" applyFont="1" applyFill="1" applyBorder="1" applyAlignment="1">
      <alignment horizontal="center" vertical="center"/>
    </xf>
    <xf numFmtId="165" fontId="6" fillId="4" borderId="1" xfId="0" applyNumberFormat="1" applyFont="1" applyFill="1" applyBorder="1" applyAlignment="1">
      <alignment horizontal="center" vertical="center"/>
    </xf>
    <xf numFmtId="2" fontId="8" fillId="4" borderId="1" xfId="0" applyNumberFormat="1" applyFont="1" applyFill="1" applyBorder="1" applyAlignment="1">
      <alignment horizontal="center" vertical="center"/>
    </xf>
    <xf numFmtId="2" fontId="6" fillId="4" borderId="1" xfId="0" applyNumberFormat="1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164" fontId="6" fillId="5" borderId="1" xfId="0" applyNumberFormat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164" fontId="6" fillId="4" borderId="1" xfId="0" applyNumberFormat="1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left" vertical="center" wrapText="1" indent="1"/>
    </xf>
    <xf numFmtId="0" fontId="0" fillId="0" borderId="3" xfId="0" applyBorder="1"/>
    <xf numFmtId="0" fontId="2" fillId="0" borderId="0" xfId="0" applyFont="1" applyAlignment="1">
      <alignment vertical="center"/>
    </xf>
    <xf numFmtId="0" fontId="0" fillId="0" borderId="0" xfId="0"/>
    <xf numFmtId="0" fontId="1" fillId="0" borderId="0" xfId="0" applyFont="1" applyAlignment="1">
      <alignment vertical="center"/>
    </xf>
    <xf numFmtId="0" fontId="6" fillId="5" borderId="1" xfId="0" applyFont="1" applyFill="1" applyBorder="1" applyAlignment="1">
      <alignment horizontal="left" vertical="center" wrapText="1" indent="1"/>
    </xf>
    <xf numFmtId="0" fontId="0" fillId="0" borderId="8" xfId="0" applyBorder="1"/>
    <xf numFmtId="0" fontId="0" fillId="0" borderId="9" xfId="0" applyBorder="1"/>
    <xf numFmtId="0" fontId="0" fillId="4" borderId="1" xfId="0" applyFill="1" applyBorder="1"/>
    <xf numFmtId="0" fontId="3" fillId="2" borderId="0" xfId="0" applyFont="1" applyFill="1" applyAlignment="1">
      <alignment horizontal="left" vertical="center" indent="1"/>
    </xf>
    <xf numFmtId="0" fontId="10" fillId="4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0" fillId="0" borderId="5" xfId="0" applyBorder="1"/>
    <xf numFmtId="0" fontId="6" fillId="6" borderId="1" xfId="0" applyFont="1" applyFill="1" applyBorder="1" applyAlignment="1">
      <alignment horizontal="left" vertical="top" wrapText="1" indent="1"/>
    </xf>
    <xf numFmtId="0" fontId="0" fillId="0" borderId="6" xfId="0" applyBorder="1"/>
    <xf numFmtId="0" fontId="0" fillId="0" borderId="7" xfId="0" applyBorder="1"/>
    <xf numFmtId="0" fontId="0" fillId="0" borderId="10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164" fontId="6" fillId="5" borderId="1" xfId="0" applyNumberFormat="1" applyFont="1" applyFill="1" applyBorder="1" applyAlignment="1">
      <alignment horizontal="left" vertical="center" wrapText="1" indent="1"/>
    </xf>
    <xf numFmtId="0" fontId="4" fillId="3" borderId="1" xfId="0" applyFont="1" applyFill="1" applyBorder="1" applyAlignment="1">
      <alignment horizontal="left" vertical="top" wrapText="1" indent="1"/>
    </xf>
    <xf numFmtId="0" fontId="0" fillId="0" borderId="11" xfId="0" applyBorder="1"/>
    <xf numFmtId="0" fontId="0" fillId="0" borderId="12" xfId="0" applyBorder="1"/>
    <xf numFmtId="0" fontId="5" fillId="4" borderId="2" xfId="0" applyFont="1" applyFill="1" applyBorder="1" applyAlignment="1">
      <alignment horizontal="center" vertical="center"/>
    </xf>
    <xf numFmtId="0" fontId="0" fillId="0" borderId="4" xfId="0" applyBorder="1"/>
    <xf numFmtId="0" fontId="13" fillId="5" borderId="1" xfId="0" applyFont="1" applyFill="1" applyBorder="1" applyAlignment="1">
      <alignment horizontal="left" vertical="center" wrapText="1" indent="1"/>
    </xf>
    <xf numFmtId="0" fontId="12" fillId="0" borderId="0" xfId="0" applyFont="1"/>
    <xf numFmtId="0" fontId="15" fillId="0" borderId="0" xfId="0" applyFont="1"/>
    <xf numFmtId="0" fontId="15" fillId="0" borderId="0" xfId="0" applyFont="1" applyAlignment="1">
      <alignment vertical="center"/>
    </xf>
    <xf numFmtId="0" fontId="0" fillId="0" borderId="3" xfId="0" applyBorder="1"/>
    <xf numFmtId="0" fontId="0" fillId="0" borderId="17" xfId="0" applyBorder="1"/>
    <xf numFmtId="0" fontId="16" fillId="2" borderId="0" xfId="0" applyFont="1" applyFill="1" applyAlignment="1">
      <alignment horizontal="left" vertical="center" indent="1"/>
    </xf>
    <xf numFmtId="0" fontId="5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22">
    <dxf>
      <font>
        <b/>
        <color rgb="FF9C0006"/>
        <name val="Calibri"/>
        <charset val="1"/>
      </font>
      <fill>
        <patternFill>
          <bgColor rgb="FFFFC7CE"/>
        </patternFill>
      </fill>
    </dxf>
    <dxf>
      <font>
        <b/>
        <color rgb="FF006100"/>
        <name val="Calibri"/>
        <charset val="1"/>
      </font>
      <fill>
        <patternFill>
          <bgColor rgb="FFC6EFCE"/>
        </patternFill>
      </fill>
    </dxf>
    <dxf>
      <font>
        <b/>
        <color rgb="FF9C0006"/>
        <name val="Calibri"/>
        <charset val="1"/>
      </font>
      <fill>
        <patternFill>
          <bgColor rgb="FFFFC7CE"/>
        </patternFill>
      </fill>
    </dxf>
    <dxf>
      <font>
        <b/>
        <color rgb="FF006100"/>
        <name val="Calibri"/>
        <charset val="1"/>
      </font>
      <fill>
        <patternFill>
          <bgColor rgb="FFC6EFCE"/>
        </patternFill>
      </fill>
    </dxf>
    <dxf>
      <font>
        <b/>
        <color rgb="FF9C0006"/>
        <name val="Calibri"/>
        <charset val="1"/>
      </font>
      <fill>
        <patternFill>
          <bgColor rgb="FFFFC7CE"/>
        </patternFill>
      </fill>
    </dxf>
    <dxf>
      <font>
        <b/>
        <color rgb="FF006100"/>
        <name val="Calibri"/>
        <charset val="1"/>
      </font>
      <fill>
        <patternFill>
          <bgColor rgb="FFC6EFCE"/>
        </patternFill>
      </fill>
    </dxf>
    <dxf>
      <font>
        <b/>
        <color rgb="FF9C0006"/>
        <name val="Calibri"/>
        <charset val="1"/>
      </font>
      <fill>
        <patternFill>
          <bgColor rgb="FFFFC7CE"/>
        </patternFill>
      </fill>
    </dxf>
    <dxf>
      <font>
        <b/>
        <color rgb="FF006100"/>
        <name val="Calibri"/>
        <charset val="1"/>
      </font>
      <fill>
        <patternFill>
          <bgColor rgb="FFC6EFCE"/>
        </patternFill>
      </fill>
    </dxf>
    <dxf>
      <font>
        <b/>
        <color rgb="FF9C0006"/>
        <name val="Calibri"/>
        <charset val="1"/>
      </font>
      <fill>
        <patternFill>
          <bgColor rgb="FFFFC7CE"/>
        </patternFill>
      </fill>
    </dxf>
    <dxf>
      <font>
        <b/>
        <color rgb="FF006100"/>
        <name val="Calibri"/>
        <charset val="1"/>
      </font>
      <fill>
        <patternFill>
          <bgColor rgb="FFC6EFCE"/>
        </patternFill>
      </fill>
    </dxf>
    <dxf>
      <font>
        <b/>
        <color rgb="FF9C0006"/>
        <name val="Calibri"/>
        <charset val="1"/>
      </font>
      <fill>
        <patternFill>
          <bgColor rgb="FFFFC7CE"/>
        </patternFill>
      </fill>
    </dxf>
    <dxf>
      <font>
        <b/>
        <color rgb="FF006100"/>
        <name val="Calibri"/>
        <charset val="1"/>
      </font>
      <fill>
        <patternFill>
          <bgColor rgb="FFC6EFCE"/>
        </patternFill>
      </fill>
    </dxf>
    <dxf>
      <font>
        <b/>
        <color rgb="FF9C0006"/>
        <name val="Calibri"/>
        <charset val="1"/>
      </font>
      <fill>
        <patternFill>
          <bgColor rgb="FFFFC7CE"/>
        </patternFill>
      </fill>
    </dxf>
    <dxf>
      <font>
        <b/>
        <color rgb="FF006100"/>
        <name val="Calibri"/>
        <charset val="1"/>
      </font>
      <fill>
        <patternFill>
          <bgColor rgb="FFC6EFCE"/>
        </patternFill>
      </fill>
    </dxf>
    <dxf>
      <font>
        <b/>
        <color rgb="FF9C0006"/>
        <name val="Calibri"/>
        <charset val="1"/>
      </font>
      <fill>
        <patternFill>
          <bgColor rgb="FFFFC7CE"/>
        </patternFill>
      </fill>
    </dxf>
    <dxf>
      <font>
        <b/>
        <color rgb="FF006100"/>
        <name val="Calibri"/>
        <charset val="1"/>
      </font>
      <fill>
        <patternFill>
          <bgColor rgb="FFC6EFCE"/>
        </patternFill>
      </fill>
    </dxf>
    <dxf>
      <font>
        <b/>
        <color rgb="FF9C0006"/>
        <name val="Calibri"/>
        <charset val="1"/>
      </font>
      <fill>
        <patternFill>
          <bgColor rgb="FFFFC7CE"/>
        </patternFill>
      </fill>
    </dxf>
    <dxf>
      <font>
        <b/>
        <color rgb="FF006100"/>
        <name val="Calibri"/>
        <charset val="1"/>
      </font>
      <fill>
        <patternFill>
          <bgColor rgb="FFC6EFCE"/>
        </patternFill>
      </fill>
    </dxf>
    <dxf>
      <font>
        <b/>
        <color rgb="FF9C0006"/>
        <name val="Calibri"/>
        <charset val="1"/>
      </font>
      <fill>
        <patternFill>
          <bgColor rgb="FFFFC7CE"/>
        </patternFill>
      </fill>
    </dxf>
    <dxf>
      <font>
        <b/>
        <color rgb="FF006100"/>
        <name val="Calibri"/>
        <charset val="1"/>
      </font>
      <fill>
        <patternFill>
          <bgColor rgb="FFC6EFCE"/>
        </patternFill>
      </fill>
    </dxf>
    <dxf>
      <font>
        <b/>
        <color rgb="FF9C0006"/>
        <name val="Calibri"/>
        <charset val="1"/>
      </font>
      <fill>
        <patternFill>
          <bgColor rgb="FFFFC7CE"/>
        </patternFill>
      </fill>
    </dxf>
    <dxf>
      <font>
        <b/>
        <color rgb="FF006100"/>
        <name val="Calibri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563C1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8E7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0</xdr:row>
      <xdr:rowOff>0</xdr:rowOff>
    </xdr:from>
    <xdr:ext cx="828675" cy="381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0</xdr:row>
      <xdr:rowOff>0</xdr:rowOff>
    </xdr:from>
    <xdr:ext cx="828675" cy="381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0</xdr:row>
      <xdr:rowOff>0</xdr:rowOff>
    </xdr:from>
    <xdr:ext cx="828675" cy="381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0</xdr:row>
      <xdr:rowOff>0</xdr:rowOff>
    </xdr:from>
    <xdr:ext cx="828675" cy="381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0</xdr:row>
      <xdr:rowOff>0</xdr:rowOff>
    </xdr:from>
    <xdr:ext cx="828675" cy="381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828675" cy="381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828675" cy="381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0</xdr:row>
      <xdr:rowOff>0</xdr:rowOff>
    </xdr:from>
    <xdr:ext cx="828675" cy="381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0</xdr:rowOff>
    </xdr:from>
    <xdr:ext cx="828675" cy="381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harepoint.contactenergy.co.nz/" TargetMode="External"/><Relationship Id="rId2" Type="http://schemas.openxmlformats.org/officeDocument/2006/relationships/hyperlink" Target="https://sharepoint.contactenergy.co.nz/" TargetMode="External"/><Relationship Id="rId1" Type="http://schemas.openxmlformats.org/officeDocument/2006/relationships/hyperlink" Target="https://sharepoint.contactenergy.co.nz/" TargetMode="External"/><Relationship Id="rId5" Type="http://schemas.openxmlformats.org/officeDocument/2006/relationships/drawing" Target="../drawings/drawing2.xml"/><Relationship Id="rId4" Type="http://schemas.openxmlformats.org/officeDocument/2006/relationships/hyperlink" Target="https://sharepoint.contactenergy.co.nz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G55"/>
  <sheetViews>
    <sheetView showGridLines="0" topLeftCell="A34" zoomScaleNormal="100" workbookViewId="0">
      <selection activeCell="D60" sqref="D60"/>
    </sheetView>
  </sheetViews>
  <sheetFormatPr defaultColWidth="8.7109375" defaultRowHeight="15" x14ac:dyDescent="0.25"/>
  <cols>
    <col min="1" max="1" width="2" customWidth="1"/>
    <col min="2" max="2" width="28" customWidth="1"/>
    <col min="3" max="7" width="22" customWidth="1"/>
  </cols>
  <sheetData>
    <row r="1" spans="2:7" ht="55.5" customHeight="1" x14ac:dyDescent="0.25"/>
    <row r="2" spans="2:7" ht="21.75" customHeight="1" x14ac:dyDescent="0.25">
      <c r="D2" s="41" t="s">
        <v>20</v>
      </c>
      <c r="E2" s="40"/>
      <c r="F2" s="40"/>
      <c r="G2" s="40"/>
    </row>
    <row r="3" spans="2:7" ht="15" customHeight="1" x14ac:dyDescent="0.25">
      <c r="D3" s="39" t="s">
        <v>21</v>
      </c>
      <c r="E3" s="40"/>
      <c r="F3" s="40"/>
      <c r="G3" s="40"/>
    </row>
    <row r="4" spans="2:7" ht="21.75" customHeight="1" x14ac:dyDescent="0.25">
      <c r="B4" s="46" t="s">
        <v>22</v>
      </c>
      <c r="C4" s="40"/>
      <c r="D4" s="40"/>
      <c r="E4" s="40"/>
      <c r="F4" s="40"/>
      <c r="G4" s="40"/>
    </row>
    <row r="5" spans="2:7" ht="24" customHeight="1" x14ac:dyDescent="0.25">
      <c r="B5" s="2" t="s">
        <v>23</v>
      </c>
      <c r="C5" s="62"/>
      <c r="D5" s="63"/>
      <c r="E5" s="63"/>
      <c r="F5" s="63"/>
      <c r="G5" s="49"/>
    </row>
    <row r="6" spans="2:7" ht="19.5" customHeight="1" x14ac:dyDescent="0.25">
      <c r="B6" s="2" t="s">
        <v>24</v>
      </c>
      <c r="C6" s="58"/>
      <c r="D6" s="43"/>
      <c r="E6" s="43"/>
      <c r="F6" s="43"/>
      <c r="G6" s="44"/>
    </row>
    <row r="7" spans="2:7" ht="18" customHeight="1" x14ac:dyDescent="0.25">
      <c r="B7" s="59" t="s">
        <v>25</v>
      </c>
      <c r="C7" s="50"/>
      <c r="D7" s="51"/>
      <c r="E7" s="51"/>
      <c r="F7" s="51"/>
      <c r="G7" s="52"/>
    </row>
    <row r="8" spans="2:7" ht="18" customHeight="1" x14ac:dyDescent="0.25">
      <c r="B8" s="60"/>
      <c r="C8" s="53"/>
      <c r="D8" s="40"/>
      <c r="E8" s="40"/>
      <c r="F8" s="40"/>
      <c r="G8" s="54"/>
    </row>
    <row r="9" spans="2:7" ht="18" customHeight="1" x14ac:dyDescent="0.25">
      <c r="B9" s="60"/>
      <c r="C9" s="53"/>
      <c r="D9" s="40"/>
      <c r="E9" s="40"/>
      <c r="F9" s="40"/>
      <c r="G9" s="54"/>
    </row>
    <row r="10" spans="2:7" ht="18" customHeight="1" x14ac:dyDescent="0.25">
      <c r="B10" s="60"/>
      <c r="C10" s="53"/>
      <c r="D10" s="40"/>
      <c r="E10" s="40"/>
      <c r="F10" s="40"/>
      <c r="G10" s="54"/>
    </row>
    <row r="11" spans="2:7" ht="18" customHeight="1" x14ac:dyDescent="0.25">
      <c r="B11" s="60"/>
      <c r="C11" s="53"/>
      <c r="D11" s="40"/>
      <c r="E11" s="40"/>
      <c r="F11" s="40"/>
      <c r="G11" s="54"/>
    </row>
    <row r="12" spans="2:7" ht="18" customHeight="1" x14ac:dyDescent="0.25">
      <c r="B12" s="61"/>
      <c r="C12" s="55"/>
      <c r="D12" s="56"/>
      <c r="E12" s="56"/>
      <c r="F12" s="56"/>
      <c r="G12" s="57"/>
    </row>
    <row r="14" spans="2:7" ht="21.75" customHeight="1" x14ac:dyDescent="0.25">
      <c r="B14" s="46" t="s">
        <v>26</v>
      </c>
      <c r="C14" s="40"/>
      <c r="D14" s="40"/>
      <c r="E14" s="40"/>
      <c r="F14" s="40"/>
      <c r="G14" s="40"/>
    </row>
    <row r="15" spans="2:7" ht="19.5" customHeight="1" x14ac:dyDescent="0.25">
      <c r="B15" s="2" t="s">
        <v>27</v>
      </c>
      <c r="C15" s="42"/>
      <c r="D15" s="43"/>
      <c r="E15" s="43"/>
      <c r="F15" s="43"/>
      <c r="G15" s="44"/>
    </row>
    <row r="16" spans="2:7" ht="19.5" customHeight="1" x14ac:dyDescent="0.25">
      <c r="B16" s="2" t="s">
        <v>28</v>
      </c>
      <c r="C16" s="42"/>
      <c r="D16" s="43"/>
      <c r="E16" s="43"/>
      <c r="F16" s="43"/>
      <c r="G16" s="44"/>
    </row>
    <row r="17" spans="2:7" ht="19.5" customHeight="1" x14ac:dyDescent="0.25">
      <c r="B17" s="2" t="s">
        <v>29</v>
      </c>
      <c r="C17" s="42"/>
      <c r="D17" s="43"/>
      <c r="E17" s="43"/>
      <c r="F17" s="43"/>
      <c r="G17" s="44"/>
    </row>
    <row r="18" spans="2:7" ht="19.5" customHeight="1" x14ac:dyDescent="0.25">
      <c r="B18" s="2" t="s">
        <v>30</v>
      </c>
      <c r="C18" s="42" t="s">
        <v>31</v>
      </c>
      <c r="D18" s="43"/>
      <c r="E18" s="43"/>
      <c r="F18" s="43"/>
      <c r="G18" s="44"/>
    </row>
    <row r="19" spans="2:7" ht="19.5" customHeight="1" x14ac:dyDescent="0.25">
      <c r="B19" s="2" t="s">
        <v>32</v>
      </c>
      <c r="C19" s="42"/>
      <c r="D19" s="43"/>
      <c r="E19" s="43"/>
      <c r="F19" s="43"/>
      <c r="G19" s="44"/>
    </row>
    <row r="20" spans="2:7" ht="19.5" customHeight="1" x14ac:dyDescent="0.25">
      <c r="B20" s="2" t="s">
        <v>33</v>
      </c>
      <c r="C20" s="42"/>
      <c r="D20" s="43"/>
      <c r="E20" s="43"/>
      <c r="F20" s="43"/>
      <c r="G20" s="44"/>
    </row>
    <row r="22" spans="2:7" ht="21.75" customHeight="1" x14ac:dyDescent="0.25">
      <c r="B22" s="46" t="s">
        <v>34</v>
      </c>
      <c r="C22" s="40"/>
      <c r="D22" s="40"/>
      <c r="E22" s="40"/>
      <c r="F22" s="40"/>
      <c r="G22" s="40"/>
    </row>
    <row r="23" spans="2:7" ht="19.5" customHeight="1" x14ac:dyDescent="0.25">
      <c r="B23" s="2" t="s">
        <v>35</v>
      </c>
      <c r="C23" s="42"/>
      <c r="D23" s="43"/>
      <c r="E23" s="43"/>
      <c r="F23" s="43"/>
      <c r="G23" s="44"/>
    </row>
    <row r="24" spans="2:7" ht="19.5" customHeight="1" x14ac:dyDescent="0.25">
      <c r="B24" s="2" t="s">
        <v>8</v>
      </c>
      <c r="C24" s="42"/>
      <c r="D24" s="43"/>
      <c r="E24" s="43"/>
      <c r="F24" s="43"/>
      <c r="G24" s="44"/>
    </row>
    <row r="25" spans="2:7" ht="19.5" customHeight="1" x14ac:dyDescent="0.25">
      <c r="B25" s="2" t="s">
        <v>36</v>
      </c>
      <c r="C25" s="42"/>
      <c r="D25" s="43"/>
      <c r="E25" s="43"/>
      <c r="F25" s="43"/>
      <c r="G25" s="44"/>
    </row>
    <row r="26" spans="2:7" ht="19.5" customHeight="1" x14ac:dyDescent="0.25">
      <c r="B26" s="2" t="s">
        <v>11</v>
      </c>
      <c r="C26" s="42"/>
      <c r="D26" s="43"/>
      <c r="E26" s="43"/>
      <c r="F26" s="43"/>
      <c r="G26" s="44"/>
    </row>
    <row r="27" spans="2:7" ht="19.5" customHeight="1" x14ac:dyDescent="0.25">
      <c r="B27" s="2" t="s">
        <v>37</v>
      </c>
      <c r="C27" s="42"/>
      <c r="D27" s="43"/>
      <c r="E27" s="43"/>
      <c r="F27" s="43"/>
      <c r="G27" s="44"/>
    </row>
    <row r="29" spans="2:7" ht="21.75" customHeight="1" x14ac:dyDescent="0.25">
      <c r="B29" s="46" t="s">
        <v>38</v>
      </c>
      <c r="C29" s="40"/>
      <c r="D29" s="40"/>
      <c r="E29" s="40"/>
      <c r="F29" s="40"/>
      <c r="G29" s="40"/>
    </row>
    <row r="30" spans="2:7" ht="19.5" customHeight="1" x14ac:dyDescent="0.25">
      <c r="B30" s="2" t="s">
        <v>39</v>
      </c>
      <c r="C30" s="42" t="s">
        <v>40</v>
      </c>
      <c r="D30" s="43"/>
      <c r="E30" s="43"/>
      <c r="F30" s="43"/>
      <c r="G30" s="44"/>
    </row>
    <row r="31" spans="2:7" ht="19.5" customHeight="1" x14ac:dyDescent="0.25">
      <c r="B31" s="2" t="s">
        <v>41</v>
      </c>
      <c r="C31" s="42" t="s">
        <v>42</v>
      </c>
      <c r="D31" s="43"/>
      <c r="E31" s="43"/>
      <c r="F31" s="43"/>
      <c r="G31" s="44"/>
    </row>
    <row r="32" spans="2:7" ht="19.5" customHeight="1" x14ac:dyDescent="0.25">
      <c r="B32" s="2" t="s">
        <v>43</v>
      </c>
      <c r="C32" s="42"/>
      <c r="D32" s="43"/>
      <c r="E32" s="43"/>
      <c r="F32" s="43"/>
      <c r="G32" s="44"/>
    </row>
    <row r="33" spans="2:7" ht="19.5" customHeight="1" x14ac:dyDescent="0.25">
      <c r="B33" s="2" t="s">
        <v>44</v>
      </c>
      <c r="C33" s="42"/>
      <c r="D33" s="43"/>
      <c r="E33" s="43"/>
      <c r="F33" s="43"/>
      <c r="G33" s="44"/>
    </row>
    <row r="34" spans="2:7" ht="19.5" customHeight="1" x14ac:dyDescent="0.25">
      <c r="B34" s="2" t="s">
        <v>45</v>
      </c>
      <c r="C34" s="42"/>
      <c r="D34" s="43"/>
      <c r="E34" s="43"/>
      <c r="F34" s="43"/>
      <c r="G34" s="44"/>
    </row>
    <row r="35" spans="2:7" ht="19.5" customHeight="1" x14ac:dyDescent="0.25">
      <c r="B35" s="2" t="s">
        <v>46</v>
      </c>
      <c r="C35" s="42"/>
      <c r="D35" s="43"/>
      <c r="E35" s="43"/>
      <c r="F35" s="43"/>
      <c r="G35" s="44"/>
    </row>
    <row r="36" spans="2:7" ht="19.5" customHeight="1" x14ac:dyDescent="0.25">
      <c r="B36" s="2" t="s">
        <v>47</v>
      </c>
      <c r="C36" s="42"/>
      <c r="D36" s="43"/>
      <c r="E36" s="43"/>
      <c r="F36" s="43"/>
      <c r="G36" s="44"/>
    </row>
    <row r="37" spans="2:7" ht="19.5" customHeight="1" x14ac:dyDescent="0.25">
      <c r="B37" s="2" t="s">
        <v>48</v>
      </c>
      <c r="C37" s="42"/>
      <c r="D37" s="43"/>
      <c r="E37" s="43"/>
      <c r="F37" s="43"/>
      <c r="G37" s="44"/>
    </row>
    <row r="38" spans="2:7" ht="19.5" customHeight="1" x14ac:dyDescent="0.25">
      <c r="B38" s="2" t="s">
        <v>49</v>
      </c>
      <c r="C38" s="42"/>
      <c r="D38" s="43"/>
      <c r="E38" s="43"/>
      <c r="F38" s="43"/>
      <c r="G38" s="44"/>
    </row>
    <row r="40" spans="2:7" ht="21.75" customHeight="1" x14ac:dyDescent="0.25">
      <c r="B40" s="46" t="s">
        <v>50</v>
      </c>
      <c r="C40" s="40"/>
      <c r="D40" s="40"/>
      <c r="E40" s="40"/>
      <c r="F40" s="40"/>
      <c r="G40" s="40"/>
    </row>
    <row r="41" spans="2:7" ht="21.75" customHeight="1" x14ac:dyDescent="0.25">
      <c r="B41" s="4" t="s">
        <v>51</v>
      </c>
      <c r="C41" s="4" t="s">
        <v>52</v>
      </c>
      <c r="D41" s="4" t="s">
        <v>53</v>
      </c>
      <c r="E41" s="4" t="s">
        <v>54</v>
      </c>
      <c r="F41" s="48" t="s">
        <v>55</v>
      </c>
      <c r="G41" s="49"/>
    </row>
    <row r="42" spans="2:7" ht="19.5" customHeight="1" x14ac:dyDescent="0.25">
      <c r="B42" s="2" t="s">
        <v>56</v>
      </c>
      <c r="C42" s="5">
        <v>200</v>
      </c>
      <c r="D42" s="6">
        <v>1</v>
      </c>
      <c r="E42" s="7">
        <f>IFERROR(C42/D42,"")</f>
        <v>200</v>
      </c>
      <c r="F42" s="42" t="s">
        <v>57</v>
      </c>
      <c r="G42" s="44"/>
    </row>
    <row r="43" spans="2:7" ht="19.5" customHeight="1" x14ac:dyDescent="0.25">
      <c r="B43" s="2" t="s">
        <v>58</v>
      </c>
      <c r="C43" s="5">
        <v>50</v>
      </c>
      <c r="D43" s="6">
        <v>1</v>
      </c>
      <c r="E43" s="7">
        <f>IFERROR(C43/D43,"")</f>
        <v>50</v>
      </c>
      <c r="F43" s="42" t="s">
        <v>57</v>
      </c>
      <c r="G43" s="44"/>
    </row>
    <row r="45" spans="2:7" ht="21.75" customHeight="1" x14ac:dyDescent="0.25">
      <c r="B45" s="46" t="s">
        <v>59</v>
      </c>
      <c r="C45" s="40"/>
      <c r="D45" s="40"/>
      <c r="E45" s="40"/>
      <c r="F45" s="40"/>
      <c r="G45" s="40"/>
    </row>
    <row r="46" spans="2:7" ht="19.5" customHeight="1" x14ac:dyDescent="0.25">
      <c r="B46" s="2" t="s">
        <v>60</v>
      </c>
      <c r="C46" s="8">
        <v>1</v>
      </c>
      <c r="D46" s="45"/>
      <c r="E46" s="43"/>
      <c r="F46" s="43"/>
      <c r="G46" s="44"/>
    </row>
    <row r="47" spans="2:7" ht="19.5" customHeight="1" x14ac:dyDescent="0.25">
      <c r="B47" s="2" t="s">
        <v>61</v>
      </c>
      <c r="C47" s="8">
        <v>1</v>
      </c>
      <c r="D47" s="45"/>
      <c r="E47" s="43"/>
      <c r="F47" s="43"/>
      <c r="G47" s="44"/>
    </row>
    <row r="48" spans="2:7" ht="19.5" customHeight="1" x14ac:dyDescent="0.25">
      <c r="B48" s="2" t="s">
        <v>62</v>
      </c>
      <c r="C48" s="8">
        <v>1</v>
      </c>
      <c r="D48" s="45"/>
      <c r="E48" s="43"/>
      <c r="F48" s="43"/>
      <c r="G48" s="44"/>
    </row>
    <row r="49" spans="2:7" ht="19.5" customHeight="1" x14ac:dyDescent="0.25">
      <c r="B49" s="2" t="s">
        <v>63</v>
      </c>
      <c r="C49" s="8">
        <v>5</v>
      </c>
      <c r="D49" s="45"/>
      <c r="E49" s="43"/>
      <c r="F49" s="43"/>
      <c r="G49" s="44"/>
    </row>
    <row r="50" spans="2:7" ht="19.5" customHeight="1" x14ac:dyDescent="0.25">
      <c r="B50" s="2" t="s">
        <v>64</v>
      </c>
      <c r="C50" s="8">
        <v>5</v>
      </c>
      <c r="D50" s="45"/>
      <c r="E50" s="43"/>
      <c r="F50" s="43"/>
      <c r="G50" s="44"/>
    </row>
    <row r="52" spans="2:7" ht="21.75" customHeight="1" x14ac:dyDescent="0.25">
      <c r="B52" s="46" t="s">
        <v>65</v>
      </c>
      <c r="C52" s="40"/>
      <c r="D52" s="40"/>
      <c r="E52" s="40"/>
      <c r="F52" s="40"/>
      <c r="G52" s="40"/>
    </row>
    <row r="53" spans="2:7" ht="15" customHeight="1" x14ac:dyDescent="0.25">
      <c r="B53" s="2" t="s">
        <v>66</v>
      </c>
      <c r="C53" s="47" t="str">
        <f>IF(COUNTIF('4. Analogue Inputs'!$K$1:$K$300,"FAIL")&gt;0,"FAIL",IF(COUNTIF('4. Analogue Inputs'!$K$1:$K$300,"PASS")&gt;0,"PASS",""))</f>
        <v/>
      </c>
      <c r="D53" s="43"/>
      <c r="E53" s="43"/>
      <c r="F53" s="43"/>
      <c r="G53" s="44"/>
    </row>
    <row r="54" spans="2:7" ht="15" customHeight="1" x14ac:dyDescent="0.25">
      <c r="B54" s="2" t="s">
        <v>67</v>
      </c>
      <c r="C54" s="47" t="str">
        <f>IF(COUNTIF('7. Element Results'!$L$1:$L$300,"FAIL")&gt;0,"FAIL",IF(COUNTIF('7. Element Results'!$L$1:$L$300,"PASS")&gt;0,"PASS",""))</f>
        <v/>
      </c>
      <c r="D54" s="43"/>
      <c r="E54" s="43"/>
      <c r="F54" s="43"/>
      <c r="G54" s="44"/>
    </row>
    <row r="55" spans="2:7" ht="15" customHeight="1" x14ac:dyDescent="0.25">
      <c r="B55" s="2" t="s">
        <v>68</v>
      </c>
      <c r="C55" s="47" t="str">
        <f>IF(OR(C53="FAIL",C54="FAIL"),"FAIL",IF(AND(C53="PASS",C54="PASS"),"PASS","INCOMPLETE"))</f>
        <v>INCOMPLETE</v>
      </c>
      <c r="D55" s="43"/>
      <c r="E55" s="43"/>
      <c r="F55" s="43"/>
      <c r="G55" s="44"/>
    </row>
  </sheetData>
  <mergeCells count="44">
    <mergeCell ref="D3:G3"/>
    <mergeCell ref="C34:G34"/>
    <mergeCell ref="C6:G6"/>
    <mergeCell ref="B14:G14"/>
    <mergeCell ref="C24:G24"/>
    <mergeCell ref="B7:B12"/>
    <mergeCell ref="C15:G15"/>
    <mergeCell ref="C33:G33"/>
    <mergeCell ref="C5:G5"/>
    <mergeCell ref="B29:G29"/>
    <mergeCell ref="C26:G26"/>
    <mergeCell ref="B4:G4"/>
    <mergeCell ref="C55:G55"/>
    <mergeCell ref="F41:G41"/>
    <mergeCell ref="D46:G46"/>
    <mergeCell ref="C7:G12"/>
    <mergeCell ref="B45:G45"/>
    <mergeCell ref="C27:G27"/>
    <mergeCell ref="C36:G36"/>
    <mergeCell ref="D49:G49"/>
    <mergeCell ref="C23:G23"/>
    <mergeCell ref="C53:G53"/>
    <mergeCell ref="B52:G52"/>
    <mergeCell ref="C35:G35"/>
    <mergeCell ref="C20:G20"/>
    <mergeCell ref="D50:G50"/>
    <mergeCell ref="C16:G16"/>
    <mergeCell ref="C54:G54"/>
    <mergeCell ref="D2:G2"/>
    <mergeCell ref="C17:G17"/>
    <mergeCell ref="F43:G43"/>
    <mergeCell ref="D48:G48"/>
    <mergeCell ref="B22:G22"/>
    <mergeCell ref="C32:G32"/>
    <mergeCell ref="C38:G38"/>
    <mergeCell ref="D47:G47"/>
    <mergeCell ref="C19:G19"/>
    <mergeCell ref="C37:G37"/>
    <mergeCell ref="C18:G18"/>
    <mergeCell ref="C25:G25"/>
    <mergeCell ref="B40:G40"/>
    <mergeCell ref="F42:G42"/>
    <mergeCell ref="C31:G31"/>
    <mergeCell ref="C30:G30"/>
  </mergeCells>
  <conditionalFormatting sqref="C5:G5">
    <cfRule type="cellIs" dxfId="21" priority="2" operator="equal">
      <formula>"PASS"</formula>
    </cfRule>
    <cfRule type="cellIs" dxfId="20" priority="3" operator="equal">
      <formula>"FAIL"</formula>
    </cfRule>
  </conditionalFormatting>
  <conditionalFormatting sqref="C53:G55">
    <cfRule type="cellIs" dxfId="19" priority="4" operator="equal">
      <formula>"PASS"</formula>
    </cfRule>
    <cfRule type="cellIs" dxfId="18" priority="5" operator="equal">
      <formula>"FAIL"</formula>
    </cfRule>
  </conditionalFormatting>
  <dataValidations count="2">
    <dataValidation type="list" allowBlank="1" sqref="C5" xr:uid="{00000000-0002-0000-0000-000000000000}">
      <formula1>"PASS,PASS WITH NOTES,FAIL"</formula1>
      <formula2>0</formula2>
    </dataValidation>
    <dataValidation type="list" allowBlank="1" sqref="C18" xr:uid="{00000000-0002-0000-0000-000001000000}">
      <formula1>"Routine,Commissioning,Post-fault,Modification,Other"</formula1>
      <formula2>0</formula2>
    </dataValidation>
  </dataValidations>
  <pageMargins left="0.3" right="0.3" top="0.4" bottom="0.4" header="0.511811023622047" footer="0.51180555555555596"/>
  <pageSetup paperSize="9" fitToHeight="0" orientation="portrait" horizontalDpi="300" verticalDpi="300"/>
  <headerFooter>
    <oddFooter>&amp;L&amp;"Calibri,Bold"&amp;8 &amp;K1F4E79&amp;BContact Energy&amp;C&amp;8 REM615 Test Results Template&amp;R&amp;8 Page &amp;P of &amp;N</oddFooter>
    <evenFooter>&amp;L&amp;8 &amp;K1F4E79&amp;BContact Energy&amp;C&amp;8 REM615 Test Results Template&amp;R&amp;8 Page &amp;P of &amp;N</even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G28"/>
  <sheetViews>
    <sheetView showGridLines="0" zoomScaleNormal="100" workbookViewId="0">
      <selection activeCell="C30" sqref="C30"/>
    </sheetView>
  </sheetViews>
  <sheetFormatPr defaultColWidth="8.7109375" defaultRowHeight="15" x14ac:dyDescent="0.25"/>
  <cols>
    <col min="1" max="1" width="2" customWidth="1"/>
    <col min="2" max="3" width="28" customWidth="1"/>
    <col min="4" max="4" width="20" customWidth="1"/>
    <col min="5" max="7" width="18" customWidth="1"/>
  </cols>
  <sheetData>
    <row r="2" spans="2:7" ht="21.75" customHeight="1" x14ac:dyDescent="0.25">
      <c r="B2" s="41" t="s">
        <v>69</v>
      </c>
      <c r="C2" s="40"/>
      <c r="D2" s="40"/>
      <c r="E2" s="40"/>
      <c r="F2" s="40"/>
      <c r="G2" s="40"/>
    </row>
    <row r="4" spans="2:7" ht="21.75" customHeight="1" x14ac:dyDescent="0.25">
      <c r="B4" s="46" t="s">
        <v>70</v>
      </c>
      <c r="C4" s="40"/>
      <c r="D4" s="40"/>
      <c r="E4" s="40"/>
      <c r="F4" s="40"/>
      <c r="G4" s="40"/>
    </row>
    <row r="5" spans="2:7" ht="21.75" customHeight="1" x14ac:dyDescent="0.25">
      <c r="B5" s="9" t="s">
        <v>71</v>
      </c>
      <c r="C5" s="9" t="s">
        <v>72</v>
      </c>
      <c r="D5" s="10" t="s">
        <v>73</v>
      </c>
      <c r="E5" s="11" t="s">
        <v>74</v>
      </c>
      <c r="F5" s="11"/>
      <c r="G5" s="9"/>
    </row>
    <row r="6" spans="2:7" ht="15" customHeight="1" x14ac:dyDescent="0.25">
      <c r="B6" s="12" t="s">
        <v>75</v>
      </c>
      <c r="C6" s="12"/>
      <c r="D6" s="13" t="s">
        <v>76</v>
      </c>
      <c r="E6" s="14" t="s">
        <v>76</v>
      </c>
      <c r="F6" s="14"/>
      <c r="G6" s="12"/>
    </row>
    <row r="7" spans="2:7" ht="15" customHeight="1" x14ac:dyDescent="0.25">
      <c r="B7" s="9" t="s">
        <v>77</v>
      </c>
      <c r="C7" s="9"/>
      <c r="D7" s="10"/>
      <c r="E7" s="11"/>
      <c r="F7" s="11"/>
      <c r="G7" s="9"/>
    </row>
    <row r="8" spans="2:7" ht="15" customHeight="1" x14ac:dyDescent="0.25">
      <c r="B8" s="12"/>
      <c r="C8" s="12"/>
      <c r="D8" s="13"/>
      <c r="E8" s="14"/>
      <c r="F8" s="14"/>
      <c r="G8" s="12"/>
    </row>
    <row r="9" spans="2:7" ht="15" customHeight="1" x14ac:dyDescent="0.25">
      <c r="B9" s="9"/>
      <c r="C9" s="9"/>
      <c r="D9" s="10"/>
      <c r="E9" s="11"/>
      <c r="F9" s="11"/>
      <c r="G9" s="9"/>
    </row>
    <row r="13" spans="2:7" ht="21.75" customHeight="1" x14ac:dyDescent="0.25">
      <c r="B13" s="46" t="s">
        <v>78</v>
      </c>
      <c r="C13" s="40"/>
      <c r="D13" s="40"/>
      <c r="E13" s="40"/>
      <c r="F13" s="40"/>
      <c r="G13" s="40"/>
    </row>
    <row r="14" spans="2:7" ht="21.75" customHeight="1" x14ac:dyDescent="0.25">
      <c r="B14" s="4" t="s">
        <v>79</v>
      </c>
      <c r="C14" s="4" t="s">
        <v>80</v>
      </c>
      <c r="D14" s="4" t="s">
        <v>81</v>
      </c>
      <c r="E14" s="4" t="s">
        <v>9</v>
      </c>
      <c r="F14" s="4" t="s">
        <v>82</v>
      </c>
      <c r="G14" s="4"/>
    </row>
    <row r="15" spans="2:7" ht="15" customHeight="1" x14ac:dyDescent="0.25">
      <c r="B15" s="3"/>
      <c r="C15" s="9" t="s">
        <v>83</v>
      </c>
      <c r="D15" s="15"/>
      <c r="E15" s="16"/>
      <c r="F15" s="3"/>
      <c r="G15" s="3"/>
    </row>
    <row r="16" spans="2:7" ht="15" customHeight="1" x14ac:dyDescent="0.25">
      <c r="B16" s="17"/>
      <c r="C16" s="12" t="s">
        <v>84</v>
      </c>
      <c r="D16" s="18"/>
      <c r="E16" s="19"/>
      <c r="F16" s="17"/>
      <c r="G16" s="17"/>
    </row>
    <row r="17" spans="2:7" ht="15" customHeight="1" x14ac:dyDescent="0.25">
      <c r="B17" s="3"/>
      <c r="C17" s="9" t="s">
        <v>85</v>
      </c>
      <c r="D17" s="15"/>
      <c r="E17" s="16"/>
      <c r="F17" s="3"/>
      <c r="G17" s="3"/>
    </row>
    <row r="18" spans="2:7" ht="15" customHeight="1" x14ac:dyDescent="0.25">
      <c r="B18" s="17"/>
      <c r="C18" s="12" t="s">
        <v>86</v>
      </c>
      <c r="D18" s="18"/>
      <c r="E18" s="19"/>
      <c r="F18" s="17"/>
      <c r="G18" s="17"/>
    </row>
    <row r="19" spans="2:7" ht="20.25" customHeight="1" x14ac:dyDescent="0.25">
      <c r="B19" s="3"/>
      <c r="C19" s="9" t="s">
        <v>87</v>
      </c>
      <c r="D19" s="15"/>
      <c r="E19" s="16"/>
      <c r="F19" s="3"/>
      <c r="G19" s="3"/>
    </row>
    <row r="20" spans="2:7" ht="15" customHeight="1" x14ac:dyDescent="0.25">
      <c r="B20" s="17"/>
      <c r="C20" s="12"/>
      <c r="D20" s="18"/>
      <c r="E20" s="19"/>
      <c r="F20" s="17"/>
      <c r="G20" s="17"/>
    </row>
    <row r="22" spans="2:7" ht="21.75" customHeight="1" x14ac:dyDescent="0.25">
      <c r="B22" s="46" t="s">
        <v>88</v>
      </c>
      <c r="C22" s="40"/>
      <c r="D22" s="40"/>
      <c r="E22" s="40"/>
      <c r="F22" s="40"/>
      <c r="G22" s="40"/>
    </row>
    <row r="23" spans="2:7" ht="15" customHeight="1" x14ac:dyDescent="0.25">
      <c r="B23" s="65" t="s">
        <v>89</v>
      </c>
      <c r="C23" s="40"/>
      <c r="D23" s="40"/>
      <c r="E23" s="40"/>
      <c r="F23" s="40"/>
      <c r="G23" s="40"/>
    </row>
    <row r="24" spans="2:7" ht="21.75" customHeight="1" x14ac:dyDescent="0.25">
      <c r="B24" s="2" t="s">
        <v>90</v>
      </c>
      <c r="C24" s="42"/>
      <c r="D24" s="43"/>
      <c r="E24" s="43"/>
      <c r="F24" s="43"/>
      <c r="G24" s="44"/>
    </row>
    <row r="25" spans="2:7" ht="21.75" customHeight="1" x14ac:dyDescent="0.25">
      <c r="B25" s="2" t="s">
        <v>91</v>
      </c>
      <c r="C25" s="64" t="s">
        <v>92</v>
      </c>
      <c r="D25" s="43"/>
      <c r="E25" s="43"/>
      <c r="F25" s="43"/>
      <c r="G25" s="44"/>
    </row>
    <row r="26" spans="2:7" ht="21.75" customHeight="1" x14ac:dyDescent="0.25">
      <c r="B26" s="2" t="s">
        <v>93</v>
      </c>
      <c r="C26" s="64" t="s">
        <v>92</v>
      </c>
      <c r="D26" s="43"/>
      <c r="E26" s="43"/>
      <c r="F26" s="43"/>
      <c r="G26" s="44"/>
    </row>
    <row r="27" spans="2:7" ht="21.75" customHeight="1" x14ac:dyDescent="0.25">
      <c r="B27" s="2" t="s">
        <v>94</v>
      </c>
      <c r="C27" s="64" t="s">
        <v>92</v>
      </c>
      <c r="D27" s="43"/>
      <c r="E27" s="43"/>
      <c r="F27" s="43"/>
      <c r="G27" s="44"/>
    </row>
    <row r="28" spans="2:7" ht="21.75" customHeight="1" x14ac:dyDescent="0.25">
      <c r="B28" s="2" t="s">
        <v>95</v>
      </c>
      <c r="C28" s="64" t="s">
        <v>92</v>
      </c>
      <c r="D28" s="43"/>
      <c r="E28" s="43"/>
      <c r="F28" s="43"/>
      <c r="G28" s="44"/>
    </row>
  </sheetData>
  <mergeCells count="10">
    <mergeCell ref="B2:G2"/>
    <mergeCell ref="B22:G22"/>
    <mergeCell ref="C24:G24"/>
    <mergeCell ref="B23:G23"/>
    <mergeCell ref="C25:G25"/>
    <mergeCell ref="C28:G28"/>
    <mergeCell ref="C27:G27"/>
    <mergeCell ref="B4:G4"/>
    <mergeCell ref="B13:G13"/>
    <mergeCell ref="C26:G26"/>
  </mergeCells>
  <hyperlinks>
    <hyperlink ref="C25" r:id="rId1" xr:uid="{00000000-0004-0000-0100-000000000000}"/>
    <hyperlink ref="C26" r:id="rId2" xr:uid="{00000000-0004-0000-0100-000001000000}"/>
    <hyperlink ref="C27" r:id="rId3" xr:uid="{00000000-0004-0000-0100-000002000000}"/>
    <hyperlink ref="C28" r:id="rId4" xr:uid="{00000000-0004-0000-0100-000003000000}"/>
  </hyperlinks>
  <pageMargins left="0.3" right="0.3" top="0.4" bottom="0.4" header="0.511811023622047" footer="0.51180555555555596"/>
  <pageSetup paperSize="9" fitToHeight="0" orientation="portrait" horizontalDpi="300" verticalDpi="300"/>
  <headerFooter>
    <oddFooter>&amp;L&amp;"Calibri,Bold"&amp;8 &amp;K1F4E79&amp;BContact Energy&amp;C&amp;8 REM615 Test Results Template&amp;R&amp;8 Page &amp;P of &amp;N</oddFooter>
    <evenFooter>&amp;L&amp;8 &amp;K1F4E79&amp;BContact Energy&amp;C&amp;8 REM615 Test Results Template&amp;R&amp;8 Page &amp;P of &amp;N</evenFooter>
  </headerFooter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F52"/>
  <sheetViews>
    <sheetView showGridLines="0" zoomScaleNormal="100" workbookViewId="0">
      <selection activeCell="C23" sqref="C23"/>
    </sheetView>
  </sheetViews>
  <sheetFormatPr defaultColWidth="8.7109375" defaultRowHeight="15" x14ac:dyDescent="0.25"/>
  <cols>
    <col min="1" max="1" width="2" customWidth="1"/>
    <col min="2" max="2" width="6" customWidth="1"/>
    <col min="3" max="3" width="60" customWidth="1"/>
    <col min="4" max="4" width="14" customWidth="1"/>
    <col min="5" max="5" width="30" customWidth="1"/>
    <col min="6" max="6" width="14" customWidth="1"/>
  </cols>
  <sheetData>
    <row r="2" spans="2:6" ht="21.75" customHeight="1" x14ac:dyDescent="0.25">
      <c r="B2" s="41" t="s">
        <v>96</v>
      </c>
      <c r="C2" s="40"/>
      <c r="D2" s="40"/>
      <c r="E2" s="40"/>
      <c r="F2" s="40"/>
    </row>
    <row r="4" spans="2:6" ht="21.75" customHeight="1" x14ac:dyDescent="0.25">
      <c r="B4" s="46" t="s">
        <v>97</v>
      </c>
      <c r="C4" s="40"/>
      <c r="D4" s="40"/>
      <c r="E4" s="40"/>
      <c r="F4" s="40"/>
    </row>
    <row r="5" spans="2:6" ht="19.5" customHeight="1" x14ac:dyDescent="0.25">
      <c r="B5" s="4" t="s">
        <v>2</v>
      </c>
      <c r="C5" s="4" t="s">
        <v>98</v>
      </c>
      <c r="D5" s="4" t="s">
        <v>99</v>
      </c>
      <c r="E5" s="4" t="s">
        <v>100</v>
      </c>
      <c r="F5" s="4" t="s">
        <v>101</v>
      </c>
    </row>
    <row r="6" spans="2:6" ht="19.5" customHeight="1" x14ac:dyDescent="0.25">
      <c r="B6" s="20">
        <v>1</v>
      </c>
      <c r="C6" s="21" t="s">
        <v>102</v>
      </c>
      <c r="D6" s="22"/>
      <c r="E6" s="3"/>
      <c r="F6" s="22"/>
    </row>
    <row r="7" spans="2:6" ht="19.5" customHeight="1" x14ac:dyDescent="0.25">
      <c r="B7" s="23">
        <v>2</v>
      </c>
      <c r="C7" s="24" t="s">
        <v>103</v>
      </c>
      <c r="D7" s="25"/>
      <c r="E7" s="17"/>
      <c r="F7" s="25"/>
    </row>
    <row r="8" spans="2:6" ht="19.5" customHeight="1" x14ac:dyDescent="0.25">
      <c r="B8" s="20">
        <v>3</v>
      </c>
      <c r="C8" s="21" t="s">
        <v>104</v>
      </c>
      <c r="D8" s="22"/>
      <c r="E8" s="3"/>
      <c r="F8" s="22"/>
    </row>
    <row r="9" spans="2:6" ht="19.5" customHeight="1" x14ac:dyDescent="0.25">
      <c r="B9" s="23">
        <v>4</v>
      </c>
      <c r="C9" s="24" t="s">
        <v>105</v>
      </c>
      <c r="D9" s="25"/>
      <c r="E9" s="17"/>
      <c r="F9" s="25"/>
    </row>
    <row r="10" spans="2:6" ht="19.5" customHeight="1" x14ac:dyDescent="0.25">
      <c r="B10" s="20">
        <v>5</v>
      </c>
      <c r="C10" s="21" t="s">
        <v>106</v>
      </c>
      <c r="D10" s="22"/>
      <c r="E10" s="3"/>
      <c r="F10" s="22"/>
    </row>
    <row r="12" spans="2:6" ht="21.75" customHeight="1" x14ac:dyDescent="0.25">
      <c r="B12" s="46" t="s">
        <v>107</v>
      </c>
      <c r="C12" s="40"/>
      <c r="D12" s="40"/>
      <c r="E12" s="40"/>
      <c r="F12" s="40"/>
    </row>
    <row r="13" spans="2:6" ht="19.5" customHeight="1" x14ac:dyDescent="0.25">
      <c r="B13" s="4" t="s">
        <v>2</v>
      </c>
      <c r="C13" s="4" t="s">
        <v>98</v>
      </c>
      <c r="D13" s="4" t="s">
        <v>99</v>
      </c>
      <c r="E13" s="4" t="s">
        <v>100</v>
      </c>
      <c r="F13" s="4" t="s">
        <v>101</v>
      </c>
    </row>
    <row r="14" spans="2:6" ht="19.5" customHeight="1" x14ac:dyDescent="0.25">
      <c r="B14" s="20">
        <v>6</v>
      </c>
      <c r="C14" s="21" t="s">
        <v>108</v>
      </c>
      <c r="D14" s="22"/>
      <c r="E14" s="3"/>
      <c r="F14" s="22"/>
    </row>
    <row r="15" spans="2:6" ht="19.5" customHeight="1" x14ac:dyDescent="0.25">
      <c r="B15" s="23">
        <v>7</v>
      </c>
      <c r="C15" s="24" t="s">
        <v>109</v>
      </c>
      <c r="D15" s="25"/>
      <c r="E15" s="17"/>
      <c r="F15" s="25"/>
    </row>
    <row r="16" spans="2:6" ht="19.5" customHeight="1" x14ac:dyDescent="0.25">
      <c r="B16" s="20">
        <v>8</v>
      </c>
      <c r="C16" s="21" t="s">
        <v>110</v>
      </c>
      <c r="D16" s="22"/>
      <c r="E16" s="3"/>
      <c r="F16" s="22"/>
    </row>
    <row r="17" spans="2:6" ht="19.5" customHeight="1" x14ac:dyDescent="0.25">
      <c r="B17" s="23">
        <v>9</v>
      </c>
      <c r="C17" s="24" t="s">
        <v>111</v>
      </c>
      <c r="D17" s="25"/>
      <c r="E17" s="17"/>
      <c r="F17" s="25"/>
    </row>
    <row r="18" spans="2:6" ht="19.5" customHeight="1" x14ac:dyDescent="0.25">
      <c r="B18" s="20">
        <v>10</v>
      </c>
      <c r="C18" s="21" t="s">
        <v>112</v>
      </c>
      <c r="D18" s="22"/>
      <c r="E18" s="3"/>
      <c r="F18" s="22"/>
    </row>
    <row r="20" spans="2:6" ht="21.75" customHeight="1" x14ac:dyDescent="0.25">
      <c r="B20" s="46" t="s">
        <v>113</v>
      </c>
      <c r="C20" s="40"/>
      <c r="D20" s="40"/>
      <c r="E20" s="40"/>
      <c r="F20" s="40"/>
    </row>
    <row r="21" spans="2:6" ht="19.5" customHeight="1" x14ac:dyDescent="0.25">
      <c r="B21" s="4" t="s">
        <v>2</v>
      </c>
      <c r="C21" s="4" t="s">
        <v>98</v>
      </c>
      <c r="D21" s="4" t="s">
        <v>99</v>
      </c>
      <c r="E21" s="4" t="s">
        <v>100</v>
      </c>
      <c r="F21" s="4" t="s">
        <v>101</v>
      </c>
    </row>
    <row r="22" spans="2:6" ht="19.5" customHeight="1" x14ac:dyDescent="0.25">
      <c r="B22" s="20">
        <v>11</v>
      </c>
      <c r="C22" s="21" t="s">
        <v>114</v>
      </c>
      <c r="D22" s="22"/>
      <c r="E22" s="3"/>
      <c r="F22" s="22"/>
    </row>
    <row r="23" spans="2:6" ht="19.5" customHeight="1" x14ac:dyDescent="0.25">
      <c r="B23" s="23">
        <v>12</v>
      </c>
      <c r="C23" s="24" t="s">
        <v>115</v>
      </c>
      <c r="D23" s="25"/>
      <c r="E23" s="17"/>
      <c r="F23" s="25"/>
    </row>
    <row r="24" spans="2:6" ht="19.5" customHeight="1" x14ac:dyDescent="0.25">
      <c r="B24" s="20">
        <v>13</v>
      </c>
      <c r="C24" s="21" t="s">
        <v>116</v>
      </c>
      <c r="D24" s="22"/>
      <c r="E24" s="3"/>
      <c r="F24" s="22"/>
    </row>
    <row r="26" spans="2:6" ht="21.75" customHeight="1" x14ac:dyDescent="0.25">
      <c r="B26" s="46" t="s">
        <v>117</v>
      </c>
      <c r="C26" s="40"/>
      <c r="D26" s="40"/>
      <c r="E26" s="40"/>
      <c r="F26" s="40"/>
    </row>
    <row r="27" spans="2:6" ht="19.5" customHeight="1" x14ac:dyDescent="0.25">
      <c r="B27" s="4" t="s">
        <v>2</v>
      </c>
      <c r="C27" s="4" t="s">
        <v>98</v>
      </c>
      <c r="D27" s="4" t="s">
        <v>99</v>
      </c>
      <c r="E27" s="4" t="s">
        <v>100</v>
      </c>
      <c r="F27" s="4" t="s">
        <v>101</v>
      </c>
    </row>
    <row r="28" spans="2:6" ht="19.5" customHeight="1" x14ac:dyDescent="0.25">
      <c r="B28" s="20">
        <v>14</v>
      </c>
      <c r="C28" s="21" t="s">
        <v>118</v>
      </c>
      <c r="D28" s="22"/>
      <c r="E28" s="3"/>
      <c r="F28" s="22"/>
    </row>
    <row r="29" spans="2:6" ht="19.5" customHeight="1" x14ac:dyDescent="0.25">
      <c r="B29" s="23">
        <v>15</v>
      </c>
      <c r="C29" s="24" t="s">
        <v>119</v>
      </c>
      <c r="D29" s="25"/>
      <c r="E29" s="17"/>
      <c r="F29" s="25"/>
    </row>
    <row r="30" spans="2:6" ht="19.5" customHeight="1" x14ac:dyDescent="0.25">
      <c r="B30" s="20">
        <v>16</v>
      </c>
      <c r="C30" s="21" t="s">
        <v>120</v>
      </c>
      <c r="D30" s="22"/>
      <c r="E30" s="3"/>
      <c r="F30" s="22"/>
    </row>
    <row r="31" spans="2:6" ht="19.5" customHeight="1" x14ac:dyDescent="0.25">
      <c r="B31" s="23">
        <v>17</v>
      </c>
      <c r="C31" s="24" t="s">
        <v>121</v>
      </c>
      <c r="D31" s="25"/>
      <c r="E31" s="17"/>
      <c r="F31" s="25"/>
    </row>
    <row r="33" spans="2:6" ht="21.75" customHeight="1" x14ac:dyDescent="0.25">
      <c r="B33" s="46" t="s">
        <v>122</v>
      </c>
      <c r="C33" s="40"/>
      <c r="D33" s="40"/>
      <c r="E33" s="40"/>
      <c r="F33" s="40"/>
    </row>
    <row r="34" spans="2:6" ht="19.5" customHeight="1" x14ac:dyDescent="0.25">
      <c r="B34" s="4" t="s">
        <v>2</v>
      </c>
      <c r="C34" s="4" t="s">
        <v>98</v>
      </c>
      <c r="D34" s="4" t="s">
        <v>99</v>
      </c>
      <c r="E34" s="4" t="s">
        <v>100</v>
      </c>
      <c r="F34" s="4" t="s">
        <v>101</v>
      </c>
    </row>
    <row r="35" spans="2:6" ht="19.5" customHeight="1" x14ac:dyDescent="0.25">
      <c r="B35" s="20">
        <v>18</v>
      </c>
      <c r="C35" s="21" t="s">
        <v>123</v>
      </c>
      <c r="D35" s="22"/>
      <c r="E35" s="3"/>
      <c r="F35" s="22"/>
    </row>
    <row r="36" spans="2:6" ht="19.5" customHeight="1" x14ac:dyDescent="0.25">
      <c r="B36" s="23">
        <v>19</v>
      </c>
      <c r="C36" s="24" t="s">
        <v>124</v>
      </c>
      <c r="D36" s="25"/>
      <c r="E36" s="17"/>
      <c r="F36" s="25"/>
    </row>
    <row r="38" spans="2:6" ht="21.75" customHeight="1" x14ac:dyDescent="0.25">
      <c r="B38" s="46" t="s">
        <v>125</v>
      </c>
      <c r="C38" s="40"/>
      <c r="D38" s="40"/>
      <c r="E38" s="40"/>
      <c r="F38" s="40"/>
    </row>
    <row r="39" spans="2:6" ht="19.5" customHeight="1" x14ac:dyDescent="0.25">
      <c r="B39" s="4" t="s">
        <v>2</v>
      </c>
      <c r="C39" s="4" t="s">
        <v>98</v>
      </c>
      <c r="D39" s="4" t="s">
        <v>99</v>
      </c>
      <c r="E39" s="4" t="s">
        <v>100</v>
      </c>
      <c r="F39" s="4" t="s">
        <v>101</v>
      </c>
    </row>
    <row r="40" spans="2:6" ht="19.5" customHeight="1" x14ac:dyDescent="0.25">
      <c r="B40" s="20">
        <v>20</v>
      </c>
      <c r="C40" s="21" t="s">
        <v>126</v>
      </c>
      <c r="D40" s="22"/>
      <c r="E40" s="3"/>
      <c r="F40" s="22"/>
    </row>
    <row r="41" spans="2:6" ht="19.5" customHeight="1" x14ac:dyDescent="0.25">
      <c r="B41" s="23">
        <v>21</v>
      </c>
      <c r="C41" s="24" t="s">
        <v>127</v>
      </c>
      <c r="D41" s="25"/>
      <c r="E41" s="17"/>
      <c r="F41" s="25"/>
    </row>
    <row r="42" spans="2:6" ht="19.5" customHeight="1" x14ac:dyDescent="0.25">
      <c r="B42" s="20">
        <v>22</v>
      </c>
      <c r="C42" s="21" t="s">
        <v>128</v>
      </c>
      <c r="D42" s="22"/>
      <c r="E42" s="3"/>
      <c r="F42" s="22"/>
    </row>
    <row r="43" spans="2:6" ht="19.5" customHeight="1" x14ac:dyDescent="0.25">
      <c r="B43" s="23">
        <v>23</v>
      </c>
      <c r="C43" s="24" t="s">
        <v>129</v>
      </c>
      <c r="D43" s="25"/>
      <c r="E43" s="17"/>
      <c r="F43" s="25"/>
    </row>
    <row r="44" spans="2:6" ht="19.5" customHeight="1" x14ac:dyDescent="0.25">
      <c r="B44" s="20">
        <v>24</v>
      </c>
      <c r="C44" s="21" t="s">
        <v>130</v>
      </c>
      <c r="D44" s="22"/>
      <c r="E44" s="3"/>
      <c r="F44" s="22"/>
    </row>
    <row r="46" spans="2:6" ht="21.75" customHeight="1" x14ac:dyDescent="0.25">
      <c r="B46" s="46" t="s">
        <v>131</v>
      </c>
      <c r="C46" s="40"/>
      <c r="D46" s="40"/>
      <c r="E46" s="40"/>
      <c r="F46" s="40"/>
    </row>
    <row r="47" spans="2:6" ht="19.5" customHeight="1" x14ac:dyDescent="0.25">
      <c r="B47" s="4" t="s">
        <v>2</v>
      </c>
      <c r="C47" s="4" t="s">
        <v>98</v>
      </c>
      <c r="D47" s="4" t="s">
        <v>99</v>
      </c>
      <c r="E47" s="4" t="s">
        <v>100</v>
      </c>
      <c r="F47" s="4" t="s">
        <v>101</v>
      </c>
    </row>
    <row r="48" spans="2:6" ht="19.5" customHeight="1" x14ac:dyDescent="0.25">
      <c r="B48" s="20">
        <v>25</v>
      </c>
      <c r="C48" s="21" t="s">
        <v>132</v>
      </c>
      <c r="D48" s="22"/>
      <c r="E48" s="3"/>
      <c r="F48" s="22"/>
    </row>
    <row r="49" spans="2:6" ht="19.5" customHeight="1" x14ac:dyDescent="0.25">
      <c r="B49" s="23">
        <v>26</v>
      </c>
      <c r="C49" s="24" t="s">
        <v>133</v>
      </c>
      <c r="D49" s="25"/>
      <c r="E49" s="17"/>
      <c r="F49" s="25"/>
    </row>
    <row r="50" spans="2:6" ht="19.5" customHeight="1" x14ac:dyDescent="0.25">
      <c r="B50" s="20">
        <v>27</v>
      </c>
      <c r="C50" s="21" t="s">
        <v>134</v>
      </c>
      <c r="D50" s="22"/>
      <c r="E50" s="3"/>
      <c r="F50" s="22"/>
    </row>
    <row r="51" spans="2:6" ht="19.5" customHeight="1" x14ac:dyDescent="0.25">
      <c r="B51" s="23">
        <v>28</v>
      </c>
      <c r="C51" s="24" t="s">
        <v>135</v>
      </c>
      <c r="D51" s="25"/>
      <c r="E51" s="17"/>
      <c r="F51" s="25"/>
    </row>
    <row r="52" spans="2:6" ht="19.5" customHeight="1" x14ac:dyDescent="0.25">
      <c r="B52" s="20">
        <v>29</v>
      </c>
      <c r="C52" s="21" t="s">
        <v>136</v>
      </c>
      <c r="D52" s="22"/>
      <c r="E52" s="3"/>
      <c r="F52" s="22"/>
    </row>
  </sheetData>
  <mergeCells count="8">
    <mergeCell ref="B2:F2"/>
    <mergeCell ref="B20:F20"/>
    <mergeCell ref="B33:F33"/>
    <mergeCell ref="B46:F46"/>
    <mergeCell ref="B26:F26"/>
    <mergeCell ref="B4:F4"/>
    <mergeCell ref="B12:F12"/>
    <mergeCell ref="B38:F38"/>
  </mergeCells>
  <conditionalFormatting sqref="D5:D300">
    <cfRule type="cellIs" dxfId="17" priority="2" operator="equal">
      <formula>"OK"</formula>
    </cfRule>
    <cfRule type="cellIs" dxfId="16" priority="3" operator="equal">
      <formula>"FAIL"</formula>
    </cfRule>
  </conditionalFormatting>
  <dataValidations count="1">
    <dataValidation type="list" allowBlank="1" sqref="D6:D10 D14:D18 D22:D24 D28:D31 D35:D36 D40:D44 D48:D52" xr:uid="{00000000-0002-0000-0200-000000000000}">
      <formula1>"OK,N/A,FAIL"</formula1>
      <formula2>0</formula2>
    </dataValidation>
  </dataValidations>
  <pageMargins left="0.3" right="0.3" top="0.4" bottom="0.4" header="0.511811023622047" footer="0.51180555555555596"/>
  <pageSetup paperSize="9" fitToHeight="0" orientation="portrait" horizontalDpi="300" verticalDpi="300"/>
  <headerFooter>
    <oddFooter>&amp;L&amp;"Calibri,Bold"&amp;8 &amp;K1F4E79&amp;BContact Energy&amp;C&amp;8 REM615 Test Results Template&amp;R&amp;8 Page &amp;P of &amp;N</oddFooter>
    <evenFooter>&amp;L&amp;8 &amp;K1F4E79&amp;BContact Energy&amp;C&amp;8 REM615 Test Results Template&amp;R&amp;8 Page &amp;P of &amp;N</even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L21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G7" sqref="G7"/>
    </sheetView>
  </sheetViews>
  <sheetFormatPr defaultColWidth="8.7109375" defaultRowHeight="15" x14ac:dyDescent="0.25"/>
  <cols>
    <col min="1" max="1" width="2" customWidth="1"/>
    <col min="2" max="2" width="6" customWidth="1"/>
    <col min="3" max="3" width="13" customWidth="1"/>
    <col min="4" max="4" width="12" customWidth="1"/>
    <col min="5" max="5" width="18" customWidth="1"/>
    <col min="6" max="7" width="16" customWidth="1"/>
    <col min="8" max="11" width="12" customWidth="1"/>
    <col min="12" max="12" width="26" customWidth="1"/>
  </cols>
  <sheetData>
    <row r="2" spans="2:12" ht="21.75" customHeight="1" x14ac:dyDescent="0.25">
      <c r="B2" s="41" t="s">
        <v>137</v>
      </c>
      <c r="C2" s="40"/>
      <c r="D2" s="40"/>
      <c r="E2" s="40"/>
      <c r="F2" s="40"/>
      <c r="G2" s="40"/>
      <c r="H2" s="40"/>
      <c r="I2" s="40"/>
      <c r="J2" s="40"/>
      <c r="K2" s="40"/>
      <c r="L2" s="40"/>
    </row>
    <row r="3" spans="2:12" ht="15" customHeight="1" x14ac:dyDescent="0.25">
      <c r="B3" s="67" t="s">
        <v>138</v>
      </c>
      <c r="C3" s="40"/>
      <c r="D3" s="40"/>
      <c r="E3" s="40"/>
      <c r="F3" s="40"/>
      <c r="G3" s="40"/>
      <c r="H3" s="40"/>
      <c r="I3" s="40"/>
      <c r="J3" s="40"/>
      <c r="K3" s="40"/>
      <c r="L3" s="40"/>
    </row>
    <row r="4" spans="2:12" ht="15" customHeight="1" x14ac:dyDescent="0.25">
      <c r="B4" s="66" t="s">
        <v>139</v>
      </c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2" ht="21.75" customHeight="1" x14ac:dyDescent="0.25">
      <c r="B5" s="46" t="s">
        <v>140</v>
      </c>
      <c r="C5" s="40"/>
      <c r="D5" s="40"/>
      <c r="E5" s="40"/>
      <c r="F5" s="40"/>
      <c r="G5" s="40"/>
      <c r="H5" s="40"/>
      <c r="I5" s="40"/>
      <c r="J5" s="40"/>
      <c r="K5" s="40"/>
      <c r="L5" s="40"/>
    </row>
    <row r="6" spans="2:12" ht="30" customHeight="1" x14ac:dyDescent="0.25">
      <c r="B6" s="4" t="s">
        <v>141</v>
      </c>
      <c r="C6" s="4" t="s">
        <v>142</v>
      </c>
      <c r="D6" s="4" t="s">
        <v>143</v>
      </c>
      <c r="E6" s="4" t="s">
        <v>144</v>
      </c>
      <c r="F6" s="4" t="s">
        <v>145</v>
      </c>
      <c r="G6" s="4" t="s">
        <v>146</v>
      </c>
      <c r="H6" s="4" t="s">
        <v>147</v>
      </c>
      <c r="I6" s="4" t="s">
        <v>148</v>
      </c>
      <c r="J6" s="4" t="s">
        <v>149</v>
      </c>
      <c r="K6" s="4" t="s">
        <v>150</v>
      </c>
      <c r="L6" s="4" t="s">
        <v>82</v>
      </c>
    </row>
    <row r="7" spans="2:12" ht="18" customHeight="1" x14ac:dyDescent="0.25">
      <c r="B7" s="20">
        <v>1</v>
      </c>
      <c r="C7" s="26">
        <v>0.5</v>
      </c>
      <c r="D7" s="6">
        <v>0</v>
      </c>
      <c r="E7" s="22" t="s">
        <v>151</v>
      </c>
      <c r="F7" s="27">
        <f t="shared" ref="F7:F15" si="0">IFERROR(C7*Ratio_CTphase,"")</f>
        <v>100</v>
      </c>
      <c r="G7" s="28"/>
      <c r="H7" s="6"/>
      <c r="I7" s="27" t="str">
        <f t="shared" ref="I7:I15" si="1">IFERROR(IF(OR(F7="",G7=""),"",(G7-F7)/F7*100),"")</f>
        <v/>
      </c>
      <c r="J7" s="27" t="str">
        <f t="shared" ref="J7:J15" si="2">IFERROR(IF(OR(D7="",H7=""),"",H7-D7),"")</f>
        <v/>
      </c>
      <c r="K7" s="20" t="str">
        <f t="shared" ref="K7:K15" si="3">IF(AND(I7="",J7=""),"",IF(OR(AND(I7&lt;&gt;"",ABS(I7)&gt;TolI_pct),AND(J7&lt;&gt;"",ABS(J7)&gt;TolAngle_deg)),"FAIL","PASS"))</f>
        <v/>
      </c>
      <c r="L7" s="22"/>
    </row>
    <row r="8" spans="2:12" ht="18" customHeight="1" x14ac:dyDescent="0.25">
      <c r="B8" s="23">
        <v>1</v>
      </c>
      <c r="C8" s="29">
        <v>0.5</v>
      </c>
      <c r="D8" s="30">
        <v>-120</v>
      </c>
      <c r="E8" s="25" t="s">
        <v>152</v>
      </c>
      <c r="F8" s="31">
        <f t="shared" si="0"/>
        <v>100</v>
      </c>
      <c r="G8" s="32"/>
      <c r="H8" s="30"/>
      <c r="I8" s="31" t="str">
        <f t="shared" si="1"/>
        <v/>
      </c>
      <c r="J8" s="31" t="str">
        <f t="shared" si="2"/>
        <v/>
      </c>
      <c r="K8" s="23" t="str">
        <f t="shared" si="3"/>
        <v/>
      </c>
      <c r="L8" s="25"/>
    </row>
    <row r="9" spans="2:12" ht="18" customHeight="1" x14ac:dyDescent="0.25">
      <c r="B9" s="20">
        <v>1</v>
      </c>
      <c r="C9" s="26">
        <v>0.5</v>
      </c>
      <c r="D9" s="6">
        <v>120</v>
      </c>
      <c r="E9" s="22" t="s">
        <v>153</v>
      </c>
      <c r="F9" s="27">
        <f t="shared" si="0"/>
        <v>100</v>
      </c>
      <c r="G9" s="28"/>
      <c r="H9" s="6"/>
      <c r="I9" s="27" t="str">
        <f t="shared" si="1"/>
        <v/>
      </c>
      <c r="J9" s="27" t="str">
        <f t="shared" si="2"/>
        <v/>
      </c>
      <c r="K9" s="20" t="str">
        <f t="shared" si="3"/>
        <v/>
      </c>
      <c r="L9" s="22"/>
    </row>
    <row r="10" spans="2:12" ht="18" customHeight="1" x14ac:dyDescent="0.25">
      <c r="B10" s="23">
        <v>2</v>
      </c>
      <c r="C10" s="29">
        <v>1</v>
      </c>
      <c r="D10" s="30">
        <v>0</v>
      </c>
      <c r="E10" s="25" t="s">
        <v>151</v>
      </c>
      <c r="F10" s="31">
        <f t="shared" si="0"/>
        <v>200</v>
      </c>
      <c r="G10" s="32"/>
      <c r="H10" s="30"/>
      <c r="I10" s="31" t="str">
        <f t="shared" si="1"/>
        <v/>
      </c>
      <c r="J10" s="31" t="str">
        <f t="shared" si="2"/>
        <v/>
      </c>
      <c r="K10" s="23" t="str">
        <f t="shared" si="3"/>
        <v/>
      </c>
      <c r="L10" s="25"/>
    </row>
    <row r="11" spans="2:12" ht="18" customHeight="1" x14ac:dyDescent="0.25">
      <c r="B11" s="20">
        <v>2</v>
      </c>
      <c r="C11" s="26">
        <v>1</v>
      </c>
      <c r="D11" s="6">
        <v>-120</v>
      </c>
      <c r="E11" s="22" t="s">
        <v>152</v>
      </c>
      <c r="F11" s="27">
        <f t="shared" si="0"/>
        <v>200</v>
      </c>
      <c r="G11" s="28"/>
      <c r="H11" s="6"/>
      <c r="I11" s="27" t="str">
        <f t="shared" si="1"/>
        <v/>
      </c>
      <c r="J11" s="27" t="str">
        <f t="shared" si="2"/>
        <v/>
      </c>
      <c r="K11" s="20" t="str">
        <f t="shared" si="3"/>
        <v/>
      </c>
      <c r="L11" s="22"/>
    </row>
    <row r="12" spans="2:12" ht="18" customHeight="1" x14ac:dyDescent="0.25">
      <c r="B12" s="23">
        <v>2</v>
      </c>
      <c r="C12" s="29">
        <v>1</v>
      </c>
      <c r="D12" s="30">
        <v>120</v>
      </c>
      <c r="E12" s="25" t="s">
        <v>153</v>
      </c>
      <c r="F12" s="31">
        <f t="shared" si="0"/>
        <v>200</v>
      </c>
      <c r="G12" s="32"/>
      <c r="H12" s="30"/>
      <c r="I12" s="31" t="str">
        <f t="shared" si="1"/>
        <v/>
      </c>
      <c r="J12" s="31" t="str">
        <f t="shared" si="2"/>
        <v/>
      </c>
      <c r="K12" s="23" t="str">
        <f t="shared" si="3"/>
        <v/>
      </c>
      <c r="L12" s="25"/>
    </row>
    <row r="13" spans="2:12" ht="18" customHeight="1" x14ac:dyDescent="0.25">
      <c r="B13" s="20">
        <v>3</v>
      </c>
      <c r="C13" s="26">
        <v>5</v>
      </c>
      <c r="D13" s="6">
        <v>0</v>
      </c>
      <c r="E13" s="22" t="s">
        <v>151</v>
      </c>
      <c r="F13" s="27">
        <f t="shared" si="0"/>
        <v>1000</v>
      </c>
      <c r="G13" s="28"/>
      <c r="H13" s="6"/>
      <c r="I13" s="27" t="str">
        <f t="shared" si="1"/>
        <v/>
      </c>
      <c r="J13" s="27" t="str">
        <f t="shared" si="2"/>
        <v/>
      </c>
      <c r="K13" s="20" t="str">
        <f t="shared" si="3"/>
        <v/>
      </c>
      <c r="L13" s="22"/>
    </row>
    <row r="14" spans="2:12" ht="18" customHeight="1" x14ac:dyDescent="0.25">
      <c r="B14" s="23">
        <v>3</v>
      </c>
      <c r="C14" s="29">
        <v>5</v>
      </c>
      <c r="D14" s="30">
        <v>-120</v>
      </c>
      <c r="E14" s="25" t="s">
        <v>152</v>
      </c>
      <c r="F14" s="31">
        <f t="shared" si="0"/>
        <v>1000</v>
      </c>
      <c r="G14" s="32"/>
      <c r="H14" s="30"/>
      <c r="I14" s="31" t="str">
        <f t="shared" si="1"/>
        <v/>
      </c>
      <c r="J14" s="31" t="str">
        <f t="shared" si="2"/>
        <v/>
      </c>
      <c r="K14" s="23" t="str">
        <f t="shared" si="3"/>
        <v/>
      </c>
      <c r="L14" s="25"/>
    </row>
    <row r="15" spans="2:12" ht="18" customHeight="1" x14ac:dyDescent="0.25">
      <c r="B15" s="20">
        <v>3</v>
      </c>
      <c r="C15" s="26">
        <v>5</v>
      </c>
      <c r="D15" s="6">
        <v>120</v>
      </c>
      <c r="E15" s="22" t="s">
        <v>153</v>
      </c>
      <c r="F15" s="27">
        <f t="shared" si="0"/>
        <v>1000</v>
      </c>
      <c r="G15" s="28"/>
      <c r="H15" s="6"/>
      <c r="I15" s="27" t="str">
        <f t="shared" si="1"/>
        <v/>
      </c>
      <c r="J15" s="27" t="str">
        <f t="shared" si="2"/>
        <v/>
      </c>
      <c r="K15" s="20" t="str">
        <f t="shared" si="3"/>
        <v/>
      </c>
      <c r="L15" s="22"/>
    </row>
    <row r="17" spans="2:12" ht="21.75" customHeight="1" x14ac:dyDescent="0.25">
      <c r="B17" s="46" t="s">
        <v>154</v>
      </c>
      <c r="C17" s="40"/>
      <c r="D17" s="40"/>
      <c r="E17" s="40"/>
      <c r="F17" s="40"/>
      <c r="G17" s="40"/>
      <c r="H17" s="40"/>
      <c r="I17" s="40"/>
      <c r="J17" s="40"/>
      <c r="K17" s="40"/>
      <c r="L17" s="40"/>
    </row>
    <row r="18" spans="2:12" ht="30" customHeight="1" x14ac:dyDescent="0.25">
      <c r="B18" s="4" t="s">
        <v>141</v>
      </c>
      <c r="C18" s="4" t="s">
        <v>142</v>
      </c>
      <c r="D18" s="4" t="s">
        <v>143</v>
      </c>
      <c r="E18" s="4" t="s">
        <v>144</v>
      </c>
      <c r="F18" s="4" t="s">
        <v>145</v>
      </c>
      <c r="G18" s="4" t="s">
        <v>146</v>
      </c>
      <c r="H18" s="4" t="s">
        <v>147</v>
      </c>
      <c r="I18" s="4" t="s">
        <v>148</v>
      </c>
      <c r="J18" s="4" t="s">
        <v>149</v>
      </c>
      <c r="K18" s="4" t="s">
        <v>150</v>
      </c>
      <c r="L18" s="4" t="s">
        <v>82</v>
      </c>
    </row>
    <row r="19" spans="2:12" ht="18" customHeight="1" x14ac:dyDescent="0.25">
      <c r="B19" s="20">
        <v>1</v>
      </c>
      <c r="C19" s="26">
        <v>0.05</v>
      </c>
      <c r="D19" s="6">
        <v>0</v>
      </c>
      <c r="E19" s="22" t="s">
        <v>155</v>
      </c>
      <c r="F19" s="27">
        <f>IFERROR(C19*Ratio_CTio,"")</f>
        <v>2.5</v>
      </c>
      <c r="G19" s="28"/>
      <c r="H19" s="6"/>
      <c r="I19" s="27" t="str">
        <f>IFERROR(IF(OR(F19="",G19=""),"",(G19-F19)/F19*100),"")</f>
        <v/>
      </c>
      <c r="J19" s="27" t="str">
        <f>IFERROR(IF(OR(D19="",H19=""),"",H19-D19),"")</f>
        <v/>
      </c>
      <c r="K19" s="20" t="str">
        <f>IF(AND(I19="",J19=""),"",IF(OR(AND(I19&lt;&gt;"",ABS(I19)&gt;TolI_pct),AND(J19&lt;&gt;"",ABS(J19)&gt;TolAngle_deg)),"FAIL","PASS"))</f>
        <v/>
      </c>
      <c r="L19" s="22"/>
    </row>
    <row r="20" spans="2:12" ht="18" customHeight="1" x14ac:dyDescent="0.25">
      <c r="B20" s="23">
        <v>2</v>
      </c>
      <c r="C20" s="29">
        <v>0.2</v>
      </c>
      <c r="D20" s="30">
        <v>0</v>
      </c>
      <c r="E20" s="25" t="s">
        <v>155</v>
      </c>
      <c r="F20" s="31">
        <f>IFERROR(C20*Ratio_CTio,"")</f>
        <v>10</v>
      </c>
      <c r="G20" s="32"/>
      <c r="H20" s="30"/>
      <c r="I20" s="31" t="str">
        <f>IFERROR(IF(OR(F20="",G20=""),"",(G20-F20)/F20*100),"")</f>
        <v/>
      </c>
      <c r="J20" s="31" t="str">
        <f>IFERROR(IF(OR(D20="",H20=""),"",H20-D20),"")</f>
        <v/>
      </c>
      <c r="K20" s="23" t="str">
        <f>IF(AND(I20="",J20=""),"",IF(OR(AND(I20&lt;&gt;"",ABS(I20)&gt;TolI_pct),AND(J20&lt;&gt;"",ABS(J20)&gt;TolAngle_deg)),"FAIL","PASS"))</f>
        <v/>
      </c>
      <c r="L20" s="25"/>
    </row>
    <row r="21" spans="2:12" ht="18" customHeight="1" x14ac:dyDescent="0.25">
      <c r="B21" s="20">
        <v>3</v>
      </c>
      <c r="C21" s="26">
        <v>1</v>
      </c>
      <c r="D21" s="6">
        <v>0</v>
      </c>
      <c r="E21" s="22" t="s">
        <v>155</v>
      </c>
      <c r="F21" s="27">
        <f>IFERROR(C21*Ratio_CTio,"")</f>
        <v>50</v>
      </c>
      <c r="G21" s="28"/>
      <c r="H21" s="6"/>
      <c r="I21" s="27" t="str">
        <f>IFERROR(IF(OR(F21="",G21=""),"",(G21-F21)/F21*100),"")</f>
        <v/>
      </c>
      <c r="J21" s="27" t="str">
        <f>IFERROR(IF(OR(D21="",H21=""),"",H21-D21),"")</f>
        <v/>
      </c>
      <c r="K21" s="20" t="str">
        <f>IF(AND(I21="",J21=""),"",IF(OR(AND(I21&lt;&gt;"",ABS(I21)&gt;TolI_pct),AND(J21&lt;&gt;"",ABS(J21)&gt;TolAngle_deg)),"FAIL","PASS"))</f>
        <v/>
      </c>
      <c r="L21" s="22"/>
    </row>
  </sheetData>
  <mergeCells count="5">
    <mergeCell ref="B4:L4"/>
    <mergeCell ref="B3:L3"/>
    <mergeCell ref="B2:L2"/>
    <mergeCell ref="B5:L5"/>
    <mergeCell ref="B17:L17"/>
  </mergeCells>
  <conditionalFormatting sqref="K7:K15">
    <cfRule type="cellIs" dxfId="15" priority="2" operator="equal">
      <formula>"PASS"</formula>
    </cfRule>
    <cfRule type="cellIs" dxfId="14" priority="3" operator="equal">
      <formula>"FAIL"</formula>
    </cfRule>
  </conditionalFormatting>
  <conditionalFormatting sqref="K19:K21">
    <cfRule type="cellIs" dxfId="13" priority="4" operator="equal">
      <formula>"PASS"</formula>
    </cfRule>
    <cfRule type="cellIs" dxfId="12" priority="5" operator="equal">
      <formula>"FAIL"</formula>
    </cfRule>
  </conditionalFormatting>
  <pageMargins left="0.3" right="0.3" top="0.4" bottom="0.4" header="0.511811023622047" footer="0.51180555555555596"/>
  <pageSetup paperSize="9" fitToHeight="0" orientation="portrait" horizontalDpi="300" verticalDpi="300"/>
  <headerFooter>
    <oddFooter>&amp;L&amp;"Calibri,Bold"&amp;8 &amp;K1F4E79&amp;BContact Energy&amp;C&amp;8 REM615 Test Results Template&amp;R&amp;8 Page &amp;P of &amp;N</oddFooter>
    <evenFooter>&amp;L&amp;8 &amp;K1F4E79&amp;BContact Energy&amp;C&amp;8 REM615 Test Results Template&amp;R&amp;8 Page &amp;P of &amp;N</even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2:I30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12" customWidth="1"/>
    <col min="3" max="3" width="36" customWidth="1"/>
    <col min="4" max="4" width="16" customWidth="1"/>
    <col min="5" max="5" width="14" customWidth="1"/>
    <col min="6" max="6" width="18" customWidth="1"/>
    <col min="7" max="7" width="14" customWidth="1"/>
    <col min="8" max="8" width="18" customWidth="1"/>
    <col min="9" max="9" width="14" customWidth="1"/>
  </cols>
  <sheetData>
    <row r="2" spans="2:9" ht="21.75" customHeight="1" x14ac:dyDescent="0.25">
      <c r="B2" s="41" t="s">
        <v>156</v>
      </c>
      <c r="C2" s="40"/>
      <c r="D2" s="40"/>
      <c r="E2" s="40"/>
      <c r="F2" s="40"/>
      <c r="G2" s="40"/>
      <c r="H2" s="40"/>
      <c r="I2" s="40"/>
    </row>
    <row r="4" spans="2:9" ht="21.75" customHeight="1" x14ac:dyDescent="0.25">
      <c r="B4" s="46" t="s">
        <v>157</v>
      </c>
      <c r="C4" s="40"/>
      <c r="D4" s="40"/>
      <c r="E4" s="40"/>
      <c r="F4" s="40"/>
      <c r="G4" s="40"/>
      <c r="H4" s="40"/>
      <c r="I4" s="40"/>
    </row>
    <row r="5" spans="2:9" ht="15" customHeight="1" x14ac:dyDescent="0.25">
      <c r="B5" s="65" t="s">
        <v>158</v>
      </c>
      <c r="C5" s="40"/>
      <c r="D5" s="40"/>
      <c r="E5" s="40"/>
      <c r="F5" s="40"/>
      <c r="G5" s="40"/>
      <c r="H5" s="40"/>
      <c r="I5" s="40"/>
    </row>
    <row r="6" spans="2:9" ht="24" customHeight="1" x14ac:dyDescent="0.25">
      <c r="B6" s="4" t="s">
        <v>159</v>
      </c>
      <c r="C6" s="4" t="s">
        <v>160</v>
      </c>
      <c r="D6" s="4" t="s">
        <v>161</v>
      </c>
      <c r="E6" s="4" t="s">
        <v>162</v>
      </c>
      <c r="F6" s="4" t="s">
        <v>163</v>
      </c>
      <c r="G6" s="4" t="s">
        <v>99</v>
      </c>
      <c r="H6" s="4" t="s">
        <v>82</v>
      </c>
      <c r="I6" s="4" t="s">
        <v>101</v>
      </c>
    </row>
    <row r="7" spans="2:9" ht="15" customHeight="1" x14ac:dyDescent="0.25">
      <c r="B7" s="22" t="s">
        <v>164</v>
      </c>
      <c r="C7" s="22" t="s">
        <v>165</v>
      </c>
      <c r="D7" s="6"/>
      <c r="E7" s="22"/>
      <c r="F7" s="22"/>
      <c r="G7" s="22"/>
      <c r="H7" s="22"/>
      <c r="I7" s="22"/>
    </row>
    <row r="8" spans="2:9" ht="15" customHeight="1" x14ac:dyDescent="0.25">
      <c r="B8" s="25" t="s">
        <v>166</v>
      </c>
      <c r="C8" s="25" t="s">
        <v>167</v>
      </c>
      <c r="D8" s="30"/>
      <c r="E8" s="25"/>
      <c r="F8" s="25"/>
      <c r="G8" s="25"/>
      <c r="H8" s="25"/>
      <c r="I8" s="25"/>
    </row>
    <row r="9" spans="2:9" ht="15" customHeight="1" x14ac:dyDescent="0.25">
      <c r="B9" s="22" t="s">
        <v>168</v>
      </c>
      <c r="C9" s="22" t="s">
        <v>169</v>
      </c>
      <c r="D9" s="6"/>
      <c r="E9" s="22"/>
      <c r="F9" s="22"/>
      <c r="G9" s="22"/>
      <c r="H9" s="22"/>
      <c r="I9" s="22"/>
    </row>
    <row r="10" spans="2:9" ht="15" customHeight="1" x14ac:dyDescent="0.25">
      <c r="B10" s="25" t="s">
        <v>170</v>
      </c>
      <c r="C10" s="25" t="s">
        <v>171</v>
      </c>
      <c r="D10" s="30"/>
      <c r="E10" s="25"/>
      <c r="F10" s="25"/>
      <c r="G10" s="25"/>
      <c r="H10" s="25"/>
      <c r="I10" s="25"/>
    </row>
    <row r="11" spans="2:9" ht="15" customHeight="1" x14ac:dyDescent="0.25">
      <c r="B11" s="22" t="s">
        <v>172</v>
      </c>
      <c r="C11" s="22" t="s">
        <v>173</v>
      </c>
      <c r="D11" s="6"/>
      <c r="E11" s="22"/>
      <c r="F11" s="22"/>
      <c r="G11" s="22"/>
      <c r="H11" s="22"/>
      <c r="I11" s="22"/>
    </row>
    <row r="12" spans="2:9" ht="15" customHeight="1" x14ac:dyDescent="0.25">
      <c r="B12" s="25" t="s">
        <v>174</v>
      </c>
      <c r="C12" s="25"/>
      <c r="D12" s="30"/>
      <c r="E12" s="25"/>
      <c r="F12" s="25"/>
      <c r="G12" s="25"/>
      <c r="H12" s="25"/>
      <c r="I12" s="25"/>
    </row>
    <row r="13" spans="2:9" ht="15" customHeight="1" x14ac:dyDescent="0.25">
      <c r="B13" s="22" t="s">
        <v>175</v>
      </c>
      <c r="C13" s="22"/>
      <c r="D13" s="6"/>
      <c r="E13" s="22"/>
      <c r="F13" s="22"/>
      <c r="G13" s="22"/>
      <c r="H13" s="22"/>
      <c r="I13" s="22"/>
    </row>
    <row r="14" spans="2:9" ht="15" customHeight="1" x14ac:dyDescent="0.25">
      <c r="B14" s="25" t="s">
        <v>176</v>
      </c>
      <c r="C14" s="25"/>
      <c r="D14" s="30"/>
      <c r="E14" s="25"/>
      <c r="F14" s="25"/>
      <c r="G14" s="25"/>
      <c r="H14" s="25"/>
      <c r="I14" s="25"/>
    </row>
    <row r="15" spans="2:9" ht="15" customHeight="1" x14ac:dyDescent="0.25">
      <c r="B15" s="22"/>
      <c r="C15" s="22"/>
      <c r="D15" s="6"/>
      <c r="E15" s="22"/>
      <c r="F15" s="22"/>
      <c r="G15" s="22"/>
      <c r="H15" s="22"/>
      <c r="I15" s="22"/>
    </row>
    <row r="16" spans="2:9" ht="15" customHeight="1" x14ac:dyDescent="0.25">
      <c r="B16" s="25"/>
      <c r="C16" s="25"/>
      <c r="D16" s="30"/>
      <c r="E16" s="25"/>
      <c r="F16" s="25"/>
      <c r="G16" s="25"/>
      <c r="H16" s="25"/>
      <c r="I16" s="25"/>
    </row>
    <row r="18" spans="2:9" ht="21.75" customHeight="1" x14ac:dyDescent="0.25">
      <c r="B18" s="46" t="s">
        <v>177</v>
      </c>
      <c r="C18" s="40"/>
      <c r="D18" s="40"/>
      <c r="E18" s="40"/>
      <c r="F18" s="40"/>
      <c r="G18" s="40"/>
      <c r="H18" s="40"/>
      <c r="I18" s="40"/>
    </row>
    <row r="19" spans="2:9" ht="15" customHeight="1" x14ac:dyDescent="0.25">
      <c r="B19" s="65" t="s">
        <v>178</v>
      </c>
      <c r="C19" s="40"/>
      <c r="D19" s="40"/>
      <c r="E19" s="40"/>
      <c r="F19" s="40"/>
      <c r="G19" s="40"/>
      <c r="H19" s="40"/>
      <c r="I19" s="40"/>
    </row>
    <row r="20" spans="2:9" ht="24" customHeight="1" x14ac:dyDescent="0.25">
      <c r="B20" s="4" t="s">
        <v>179</v>
      </c>
      <c r="C20" s="4" t="s">
        <v>180</v>
      </c>
      <c r="D20" s="4" t="s">
        <v>181</v>
      </c>
      <c r="E20" s="4" t="s">
        <v>182</v>
      </c>
      <c r="F20" s="4" t="s">
        <v>183</v>
      </c>
      <c r="G20" s="4" t="s">
        <v>99</v>
      </c>
      <c r="H20" s="4" t="s">
        <v>82</v>
      </c>
      <c r="I20" s="4" t="s">
        <v>101</v>
      </c>
    </row>
    <row r="21" spans="2:9" ht="15" customHeight="1" x14ac:dyDescent="0.25">
      <c r="B21" s="22" t="s">
        <v>184</v>
      </c>
      <c r="C21" s="22" t="s">
        <v>185</v>
      </c>
      <c r="D21" s="22" t="s">
        <v>186</v>
      </c>
      <c r="E21" s="22"/>
      <c r="F21" s="22"/>
      <c r="G21" s="22"/>
      <c r="H21" s="22"/>
      <c r="I21" s="22"/>
    </row>
    <row r="22" spans="2:9" ht="15" customHeight="1" x14ac:dyDescent="0.25">
      <c r="B22" s="25" t="s">
        <v>187</v>
      </c>
      <c r="C22" s="25" t="s">
        <v>188</v>
      </c>
      <c r="D22" s="25" t="s">
        <v>186</v>
      </c>
      <c r="E22" s="25"/>
      <c r="F22" s="25"/>
      <c r="G22" s="25"/>
      <c r="H22" s="25"/>
      <c r="I22" s="25"/>
    </row>
    <row r="23" spans="2:9" ht="15" customHeight="1" x14ac:dyDescent="0.25">
      <c r="B23" s="22" t="s">
        <v>189</v>
      </c>
      <c r="C23" s="22" t="s">
        <v>190</v>
      </c>
      <c r="D23" s="22" t="s">
        <v>186</v>
      </c>
      <c r="E23" s="22"/>
      <c r="F23" s="22"/>
      <c r="G23" s="22"/>
      <c r="H23" s="22"/>
      <c r="I23" s="22"/>
    </row>
    <row r="24" spans="2:9" ht="15" customHeight="1" x14ac:dyDescent="0.25">
      <c r="B24" s="25" t="s">
        <v>191</v>
      </c>
      <c r="C24" s="25"/>
      <c r="D24" s="25" t="s">
        <v>186</v>
      </c>
      <c r="E24" s="25"/>
      <c r="F24" s="25"/>
      <c r="G24" s="25"/>
      <c r="H24" s="25"/>
      <c r="I24" s="25"/>
    </row>
    <row r="25" spans="2:9" ht="15" customHeight="1" x14ac:dyDescent="0.25">
      <c r="B25" s="22" t="s">
        <v>192</v>
      </c>
      <c r="C25" s="22"/>
      <c r="D25" s="22" t="s">
        <v>186</v>
      </c>
      <c r="E25" s="22"/>
      <c r="F25" s="22"/>
      <c r="G25" s="22"/>
      <c r="H25" s="22"/>
      <c r="I25" s="22"/>
    </row>
    <row r="26" spans="2:9" ht="15" customHeight="1" x14ac:dyDescent="0.25">
      <c r="B26" s="25" t="s">
        <v>193</v>
      </c>
      <c r="C26" s="25"/>
      <c r="D26" s="25" t="s">
        <v>186</v>
      </c>
      <c r="E26" s="25"/>
      <c r="F26" s="25"/>
      <c r="G26" s="25"/>
      <c r="H26" s="25"/>
      <c r="I26" s="25"/>
    </row>
    <row r="27" spans="2:9" ht="15" customHeight="1" x14ac:dyDescent="0.25">
      <c r="B27" s="22"/>
      <c r="C27" s="22"/>
      <c r="D27" s="22" t="s">
        <v>186</v>
      </c>
      <c r="E27" s="22"/>
      <c r="F27" s="22"/>
      <c r="G27" s="22"/>
      <c r="H27" s="22"/>
      <c r="I27" s="22"/>
    </row>
    <row r="28" spans="2:9" ht="15" customHeight="1" x14ac:dyDescent="0.25">
      <c r="B28" s="25"/>
      <c r="C28" s="25"/>
      <c r="D28" s="25" t="s">
        <v>186</v>
      </c>
      <c r="E28" s="25"/>
      <c r="F28" s="25"/>
      <c r="G28" s="25"/>
      <c r="H28" s="25"/>
      <c r="I28" s="25"/>
    </row>
    <row r="29" spans="2:9" ht="15" customHeight="1" x14ac:dyDescent="0.25">
      <c r="B29" s="22"/>
      <c r="C29" s="22"/>
      <c r="D29" s="22" t="s">
        <v>186</v>
      </c>
      <c r="E29" s="22"/>
      <c r="F29" s="22"/>
      <c r="G29" s="22"/>
      <c r="H29" s="22"/>
      <c r="I29" s="22"/>
    </row>
    <row r="30" spans="2:9" ht="15" customHeight="1" x14ac:dyDescent="0.25">
      <c r="B30" s="25"/>
      <c r="C30" s="25"/>
      <c r="D30" s="25" t="s">
        <v>186</v>
      </c>
      <c r="E30" s="25"/>
      <c r="F30" s="25"/>
      <c r="G30" s="25"/>
      <c r="H30" s="25"/>
      <c r="I30" s="25"/>
    </row>
  </sheetData>
  <mergeCells count="5">
    <mergeCell ref="B18:I18"/>
    <mergeCell ref="B2:I2"/>
    <mergeCell ref="B19:I19"/>
    <mergeCell ref="B5:I5"/>
    <mergeCell ref="B4:I4"/>
  </mergeCells>
  <conditionalFormatting sqref="G7:G16">
    <cfRule type="cellIs" dxfId="11" priority="2" operator="equal">
      <formula>"PASS"</formula>
    </cfRule>
    <cfRule type="cellIs" dxfId="10" priority="3" operator="equal">
      <formula>"FAIL"</formula>
    </cfRule>
  </conditionalFormatting>
  <conditionalFormatting sqref="G21:G30">
    <cfRule type="cellIs" dxfId="9" priority="4" operator="equal">
      <formula>"PASS"</formula>
    </cfRule>
    <cfRule type="cellIs" dxfId="8" priority="5" operator="equal">
      <formula>"FAIL"</formula>
    </cfRule>
  </conditionalFormatting>
  <dataValidations count="2">
    <dataValidation type="list" allowBlank="1" sqref="E7:F16 E21:F30" xr:uid="{00000000-0002-0000-0400-000000000000}">
      <formula1>"Y,N,N/A"</formula1>
      <formula2>0</formula2>
    </dataValidation>
    <dataValidation type="list" allowBlank="1" sqref="G7:G16 G21:G30" xr:uid="{00000000-0002-0000-0400-000001000000}">
      <formula1>"PASS,FAIL,N/A"</formula1>
      <formula2>0</formula2>
    </dataValidation>
  </dataValidations>
  <pageMargins left="0.3" right="0.3" top="0.4" bottom="0.4" header="0.511811023622047" footer="0.51180555555555596"/>
  <pageSetup paperSize="9" fitToHeight="0" orientation="portrait" horizontalDpi="300" verticalDpi="300"/>
  <headerFooter>
    <oddFooter>&amp;L&amp;"Calibri,Bold"&amp;8 &amp;K1F4E79&amp;BContact Energy&amp;C&amp;8 REM615 Test Results Template&amp;R&amp;8 Page &amp;P of &amp;N</oddFooter>
    <evenFooter>&amp;L&amp;8 &amp;K1F4E79&amp;BContact Energy&amp;C&amp;8 REM615 Test Results Template&amp;R&amp;8 Page &amp;P of &amp;N</even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2:H24"/>
  <sheetViews>
    <sheetView showGridLines="0" zoomScaleNormal="100" workbookViewId="0">
      <selection activeCell="A4" sqref="A4:XFD5"/>
    </sheetView>
  </sheetViews>
  <sheetFormatPr defaultColWidth="8.7109375" defaultRowHeight="15" x14ac:dyDescent="0.25"/>
  <cols>
    <col min="1" max="1" width="2" customWidth="1"/>
    <col min="2" max="2" width="10" customWidth="1"/>
    <col min="3" max="3" width="16" customWidth="1"/>
    <col min="4" max="4" width="32" customWidth="1"/>
    <col min="5" max="5" width="14" customWidth="1"/>
    <col min="6" max="6" width="18" customWidth="1"/>
    <col min="7" max="7" width="14" customWidth="1"/>
    <col min="8" max="8" width="24" customWidth="1"/>
  </cols>
  <sheetData>
    <row r="2" spans="2:8" ht="21.75" customHeight="1" x14ac:dyDescent="0.25">
      <c r="B2" s="41" t="s">
        <v>194</v>
      </c>
      <c r="C2" s="40"/>
      <c r="D2" s="40"/>
      <c r="E2" s="40"/>
      <c r="F2" s="40"/>
      <c r="G2" s="40"/>
      <c r="H2" s="40"/>
    </row>
    <row r="3" spans="2:8" ht="15" customHeight="1" x14ac:dyDescent="0.25">
      <c r="B3" s="39" t="s">
        <v>195</v>
      </c>
      <c r="C3" s="40"/>
      <c r="D3" s="40"/>
      <c r="E3" s="40"/>
      <c r="F3" s="40"/>
      <c r="G3" s="40"/>
      <c r="H3" s="40"/>
    </row>
    <row r="4" spans="2:8" ht="15" customHeight="1" x14ac:dyDescent="0.25">
      <c r="B4" s="1" t="s">
        <v>284</v>
      </c>
    </row>
    <row r="5" spans="2:8" x14ac:dyDescent="0.25">
      <c r="B5" t="s">
        <v>285</v>
      </c>
    </row>
    <row r="6" spans="2:8" ht="30" customHeight="1" x14ac:dyDescent="0.25">
      <c r="B6" s="4" t="s">
        <v>196</v>
      </c>
      <c r="C6" s="4" t="s">
        <v>197</v>
      </c>
      <c r="D6" s="4" t="s">
        <v>198</v>
      </c>
      <c r="E6" s="4" t="s">
        <v>199</v>
      </c>
      <c r="F6" s="4" t="s">
        <v>200</v>
      </c>
      <c r="G6" s="4" t="s">
        <v>201</v>
      </c>
      <c r="H6" s="4" t="s">
        <v>202</v>
      </c>
    </row>
    <row r="7" spans="2:8" ht="15" customHeight="1" x14ac:dyDescent="0.25">
      <c r="B7" s="33" t="s">
        <v>203</v>
      </c>
      <c r="C7" s="33" t="s">
        <v>204</v>
      </c>
      <c r="D7" s="9" t="s">
        <v>205</v>
      </c>
      <c r="E7" s="22"/>
      <c r="F7" s="34"/>
      <c r="G7" s="22"/>
      <c r="H7" s="22"/>
    </row>
    <row r="8" spans="2:8" ht="15" customHeight="1" x14ac:dyDescent="0.25">
      <c r="B8" s="35" t="s">
        <v>206</v>
      </c>
      <c r="C8" s="35" t="s">
        <v>207</v>
      </c>
      <c r="D8" s="12" t="s">
        <v>208</v>
      </c>
      <c r="E8" s="25"/>
      <c r="F8" s="36"/>
      <c r="G8" s="25"/>
      <c r="H8" s="25"/>
    </row>
    <row r="9" spans="2:8" ht="20.25" customHeight="1" x14ac:dyDescent="0.25">
      <c r="B9" s="33" t="s">
        <v>209</v>
      </c>
      <c r="C9" s="33" t="s">
        <v>210</v>
      </c>
      <c r="D9" s="9" t="s">
        <v>211</v>
      </c>
      <c r="E9" s="22"/>
      <c r="F9" s="34"/>
      <c r="G9" s="22"/>
      <c r="H9" s="22"/>
    </row>
    <row r="10" spans="2:8" ht="15" customHeight="1" x14ac:dyDescent="0.25">
      <c r="B10" s="35" t="s">
        <v>212</v>
      </c>
      <c r="C10" s="35" t="s">
        <v>213</v>
      </c>
      <c r="D10" s="12" t="s">
        <v>214</v>
      </c>
      <c r="E10" s="25"/>
      <c r="F10" s="36"/>
      <c r="G10" s="25"/>
      <c r="H10" s="25"/>
    </row>
    <row r="11" spans="2:8" ht="20.25" customHeight="1" x14ac:dyDescent="0.25">
      <c r="B11" s="33" t="s">
        <v>215</v>
      </c>
      <c r="C11" s="33" t="s">
        <v>216</v>
      </c>
      <c r="D11" s="9" t="s">
        <v>217</v>
      </c>
      <c r="E11" s="22"/>
      <c r="F11" s="34"/>
      <c r="G11" s="22"/>
      <c r="H11" s="22"/>
    </row>
    <row r="12" spans="2:8" ht="15" customHeight="1" x14ac:dyDescent="0.25">
      <c r="B12" s="35" t="s">
        <v>218</v>
      </c>
      <c r="C12" s="35" t="s">
        <v>219</v>
      </c>
      <c r="D12" s="12" t="s">
        <v>220</v>
      </c>
      <c r="E12" s="25"/>
      <c r="F12" s="36"/>
      <c r="G12" s="25"/>
      <c r="H12" s="25"/>
    </row>
    <row r="13" spans="2:8" ht="15" customHeight="1" x14ac:dyDescent="0.25">
      <c r="B13" s="33" t="s">
        <v>221</v>
      </c>
      <c r="C13" s="33" t="s">
        <v>222</v>
      </c>
      <c r="D13" s="9" t="s">
        <v>223</v>
      </c>
      <c r="E13" s="22"/>
      <c r="F13" s="34"/>
      <c r="G13" s="22"/>
      <c r="H13" s="22"/>
    </row>
    <row r="14" spans="2:8" ht="15" customHeight="1" x14ac:dyDescent="0.25">
      <c r="B14" s="35" t="s">
        <v>224</v>
      </c>
      <c r="C14" s="35" t="s">
        <v>219</v>
      </c>
      <c r="D14" s="12" t="s">
        <v>225</v>
      </c>
      <c r="E14" s="25"/>
      <c r="F14" s="36"/>
      <c r="G14" s="25"/>
      <c r="H14" s="25"/>
    </row>
    <row r="15" spans="2:8" ht="15" customHeight="1" x14ac:dyDescent="0.25">
      <c r="B15" s="33" t="s">
        <v>226</v>
      </c>
      <c r="C15" s="33" t="s">
        <v>227</v>
      </c>
      <c r="D15" s="9" t="s">
        <v>228</v>
      </c>
      <c r="E15" s="22"/>
      <c r="F15" s="34"/>
      <c r="G15" s="22"/>
      <c r="H15" s="22"/>
    </row>
    <row r="16" spans="2:8" ht="15" customHeight="1" x14ac:dyDescent="0.25">
      <c r="B16" s="35" t="s">
        <v>229</v>
      </c>
      <c r="C16" s="35" t="s">
        <v>230</v>
      </c>
      <c r="D16" s="12" t="s">
        <v>231</v>
      </c>
      <c r="E16" s="25"/>
      <c r="F16" s="36"/>
      <c r="G16" s="25"/>
      <c r="H16" s="25"/>
    </row>
    <row r="17" spans="2:8" ht="20.25" customHeight="1" x14ac:dyDescent="0.25">
      <c r="B17" s="33" t="s">
        <v>232</v>
      </c>
      <c r="C17" s="33" t="s">
        <v>233</v>
      </c>
      <c r="D17" s="9" t="s">
        <v>234</v>
      </c>
      <c r="E17" s="22"/>
      <c r="F17" s="34"/>
      <c r="G17" s="22"/>
      <c r="H17" s="22"/>
    </row>
    <row r="18" spans="2:8" ht="15" customHeight="1" x14ac:dyDescent="0.25">
      <c r="B18" s="35" t="s">
        <v>235</v>
      </c>
      <c r="C18" s="35" t="s">
        <v>236</v>
      </c>
      <c r="D18" s="12" t="s">
        <v>237</v>
      </c>
      <c r="E18" s="25"/>
      <c r="F18" s="36"/>
      <c r="G18" s="25"/>
      <c r="H18" s="25"/>
    </row>
    <row r="19" spans="2:8" ht="15" customHeight="1" x14ac:dyDescent="0.25">
      <c r="B19" s="33" t="s">
        <v>238</v>
      </c>
      <c r="C19" s="33" t="s">
        <v>239</v>
      </c>
      <c r="D19" s="9" t="s">
        <v>240</v>
      </c>
      <c r="E19" s="22"/>
      <c r="F19" s="34"/>
      <c r="G19" s="22"/>
      <c r="H19" s="22"/>
    </row>
    <row r="20" spans="2:8" ht="15" customHeight="1" x14ac:dyDescent="0.25">
      <c r="B20" s="33"/>
      <c r="C20" s="33"/>
      <c r="D20" s="9"/>
      <c r="E20" s="22"/>
      <c r="F20" s="34"/>
      <c r="G20" s="22"/>
      <c r="H20" s="22"/>
    </row>
    <row r="21" spans="2:8" ht="15" customHeight="1" x14ac:dyDescent="0.25">
      <c r="B21" s="33"/>
      <c r="C21" s="33"/>
      <c r="D21" s="9"/>
      <c r="E21" s="22"/>
      <c r="F21" s="34"/>
      <c r="G21" s="22"/>
      <c r="H21" s="22"/>
    </row>
    <row r="22" spans="2:8" ht="15" customHeight="1" x14ac:dyDescent="0.25">
      <c r="B22" s="33"/>
      <c r="C22" s="33"/>
      <c r="D22" s="9"/>
      <c r="E22" s="22"/>
      <c r="F22" s="34"/>
      <c r="G22" s="22"/>
      <c r="H22" s="22"/>
    </row>
    <row r="23" spans="2:8" ht="15" customHeight="1" x14ac:dyDescent="0.25">
      <c r="B23" s="33"/>
      <c r="C23" s="33"/>
      <c r="D23" s="9"/>
      <c r="E23" s="22"/>
      <c r="F23" s="34"/>
      <c r="G23" s="22"/>
      <c r="H23" s="22"/>
    </row>
    <row r="24" spans="2:8" ht="15" customHeight="1" x14ac:dyDescent="0.25">
      <c r="B24" s="33"/>
      <c r="C24" s="33"/>
      <c r="D24" s="9"/>
      <c r="E24" s="22"/>
      <c r="F24" s="34"/>
      <c r="G24" s="22"/>
      <c r="H24" s="22"/>
    </row>
  </sheetData>
  <mergeCells count="2">
    <mergeCell ref="B3:H3"/>
    <mergeCell ref="B2:H2"/>
  </mergeCells>
  <conditionalFormatting sqref="H7:H24">
    <cfRule type="cellIs" dxfId="7" priority="2" operator="equal">
      <formula>"PASS"</formula>
    </cfRule>
    <cfRule type="cellIs" dxfId="6" priority="3" operator="equal">
      <formula>"FAIL"</formula>
    </cfRule>
  </conditionalFormatting>
  <dataValidations count="2">
    <dataValidation type="list" allowBlank="1" sqref="E7:E24 G7:G24" xr:uid="{00000000-0002-0000-0500-000000000000}">
      <formula1>"Y,N"</formula1>
      <formula2>0</formula2>
    </dataValidation>
    <dataValidation type="list" allowBlank="1" sqref="H7:H24" xr:uid="{00000000-0002-0000-0500-000001000000}">
      <formula1>"PASS,FAIL,N/A,Not tested"</formula1>
      <formula2>0</formula2>
    </dataValidation>
  </dataValidations>
  <pageMargins left="0.3" right="0.3" top="0.4" bottom="0.4" header="0.511811023622047" footer="0.51180555555555596"/>
  <pageSetup paperSize="9" fitToHeight="0" orientation="portrait" horizontalDpi="300" verticalDpi="300"/>
  <headerFooter>
    <oddFooter>&amp;L&amp;"Calibri,Bold"&amp;8 &amp;K1F4E79&amp;BContact Energy&amp;C&amp;8 REM615 Test Results Template&amp;R&amp;8 Page &amp;P of &amp;N</oddFooter>
    <evenFooter>&amp;L&amp;8 &amp;K1F4E79&amp;BContact Energy&amp;C&amp;8 REM615 Test Results Template&amp;R&amp;8 Page &amp;P of &amp;N</even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2:M26"/>
  <sheetViews>
    <sheetView showGridLines="0" tabSelected="1" topLeftCell="A3" zoomScaleNormal="100" workbookViewId="0">
      <selection activeCell="C23" sqref="C23:C26"/>
    </sheetView>
  </sheetViews>
  <sheetFormatPr defaultColWidth="8.7109375" defaultRowHeight="15" x14ac:dyDescent="0.25"/>
  <cols>
    <col min="1" max="1" width="2" customWidth="1"/>
    <col min="2" max="2" width="4" customWidth="1"/>
    <col min="3" max="3" width="10" customWidth="1"/>
    <col min="4" max="4" width="28" customWidth="1"/>
    <col min="5" max="5" width="26" customWidth="1"/>
    <col min="6" max="11" width="14" customWidth="1"/>
    <col min="12" max="12" width="12" customWidth="1"/>
    <col min="13" max="13" width="30" customWidth="1"/>
  </cols>
  <sheetData>
    <row r="2" spans="2:13" ht="21.75" customHeight="1" x14ac:dyDescent="0.25">
      <c r="B2" s="41" t="s">
        <v>241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</row>
    <row r="3" spans="2:13" ht="15" customHeight="1" x14ac:dyDescent="0.25">
      <c r="B3" s="39" t="s">
        <v>242</v>
      </c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</row>
    <row r="5" spans="2:13" ht="30" customHeight="1" x14ac:dyDescent="0.25">
      <c r="B5" s="4" t="s">
        <v>2</v>
      </c>
      <c r="C5" s="4" t="s">
        <v>196</v>
      </c>
      <c r="D5" s="4" t="s">
        <v>243</v>
      </c>
      <c r="E5" s="4" t="s">
        <v>244</v>
      </c>
      <c r="F5" s="4" t="s">
        <v>245</v>
      </c>
      <c r="G5" s="4" t="s">
        <v>246</v>
      </c>
      <c r="H5" s="4" t="s">
        <v>247</v>
      </c>
      <c r="I5" s="4" t="s">
        <v>248</v>
      </c>
      <c r="J5" s="4" t="s">
        <v>249</v>
      </c>
      <c r="K5" s="4" t="s">
        <v>250</v>
      </c>
      <c r="L5" s="4" t="s">
        <v>202</v>
      </c>
      <c r="M5" s="4" t="s">
        <v>82</v>
      </c>
    </row>
    <row r="6" spans="2:13" ht="15" customHeight="1" x14ac:dyDescent="0.25">
      <c r="B6" s="20">
        <v>1</v>
      </c>
      <c r="C6" s="3"/>
      <c r="D6" s="3"/>
      <c r="E6" s="3"/>
      <c r="F6" s="26"/>
      <c r="G6" s="26"/>
      <c r="H6" s="27" t="str">
        <f t="shared" ref="H6:H21" si="0">IFERROR(IF(OR(F6="",G6=""),"",(G6-F6)/F6*100),"")</f>
        <v/>
      </c>
      <c r="I6" s="26"/>
      <c r="J6" s="26"/>
      <c r="K6" s="27" t="str">
        <f t="shared" ref="K6:K21" si="1">IFERROR(IF(OR(I6="",J6=""),"",(J6-I6)/I6*100),"")</f>
        <v/>
      </c>
      <c r="L6" s="20" t="str">
        <f t="shared" ref="L6:L21" si="2">IF(AND(H6="",K6=""),"",IF(OR(AND(H6&lt;&gt;"",ABS(H6)&gt;TolPickup_pct),AND(K6&lt;&gt;"",ABS(K6)&gt;TolTime_pct)),"FAIL","PASS"))</f>
        <v/>
      </c>
      <c r="M6" s="3"/>
    </row>
    <row r="7" spans="2:13" ht="15" customHeight="1" x14ac:dyDescent="0.25">
      <c r="B7" s="23">
        <v>2</v>
      </c>
      <c r="C7" s="17"/>
      <c r="D7" s="17"/>
      <c r="E7" s="17"/>
      <c r="F7" s="29"/>
      <c r="G7" s="29"/>
      <c r="H7" s="31" t="str">
        <f t="shared" si="0"/>
        <v/>
      </c>
      <c r="I7" s="29"/>
      <c r="J7" s="29"/>
      <c r="K7" s="31" t="str">
        <f t="shared" si="1"/>
        <v/>
      </c>
      <c r="L7" s="23" t="str">
        <f t="shared" si="2"/>
        <v/>
      </c>
      <c r="M7" s="17"/>
    </row>
    <row r="8" spans="2:13" ht="15" customHeight="1" x14ac:dyDescent="0.25">
      <c r="B8" s="20">
        <v>3</v>
      </c>
      <c r="C8" s="3"/>
      <c r="D8" s="3"/>
      <c r="E8" s="3"/>
      <c r="F8" s="26"/>
      <c r="G8" s="26"/>
      <c r="H8" s="27" t="str">
        <f t="shared" si="0"/>
        <v/>
      </c>
      <c r="I8" s="26"/>
      <c r="J8" s="26"/>
      <c r="K8" s="27" t="str">
        <f t="shared" si="1"/>
        <v/>
      </c>
      <c r="L8" s="20" t="str">
        <f t="shared" si="2"/>
        <v/>
      </c>
      <c r="M8" s="3"/>
    </row>
    <row r="9" spans="2:13" ht="15" customHeight="1" x14ac:dyDescent="0.25">
      <c r="B9" s="23">
        <v>4</v>
      </c>
      <c r="C9" s="17"/>
      <c r="D9" s="17"/>
      <c r="E9" s="17"/>
      <c r="F9" s="29"/>
      <c r="G9" s="29"/>
      <c r="H9" s="31" t="str">
        <f t="shared" si="0"/>
        <v/>
      </c>
      <c r="I9" s="29"/>
      <c r="J9" s="29"/>
      <c r="K9" s="31" t="str">
        <f t="shared" si="1"/>
        <v/>
      </c>
      <c r="L9" s="23" t="str">
        <f t="shared" si="2"/>
        <v/>
      </c>
      <c r="M9" s="17"/>
    </row>
    <row r="10" spans="2:13" ht="15" customHeight="1" x14ac:dyDescent="0.25">
      <c r="B10" s="20">
        <v>5</v>
      </c>
      <c r="C10" s="3"/>
      <c r="D10" s="3"/>
      <c r="E10" s="3"/>
      <c r="F10" s="26"/>
      <c r="G10" s="26"/>
      <c r="H10" s="27" t="str">
        <f t="shared" si="0"/>
        <v/>
      </c>
      <c r="I10" s="26"/>
      <c r="J10" s="26"/>
      <c r="K10" s="27" t="str">
        <f t="shared" si="1"/>
        <v/>
      </c>
      <c r="L10" s="20" t="str">
        <f t="shared" si="2"/>
        <v/>
      </c>
      <c r="M10" s="3"/>
    </row>
    <row r="11" spans="2:13" ht="15" customHeight="1" x14ac:dyDescent="0.25">
      <c r="B11" s="23">
        <v>6</v>
      </c>
      <c r="C11" s="17"/>
      <c r="D11" s="17"/>
      <c r="E11" s="17"/>
      <c r="F11" s="29"/>
      <c r="G11" s="29"/>
      <c r="H11" s="31" t="str">
        <f t="shared" si="0"/>
        <v/>
      </c>
      <c r="I11" s="29"/>
      <c r="J11" s="29"/>
      <c r="K11" s="31" t="str">
        <f t="shared" si="1"/>
        <v/>
      </c>
      <c r="L11" s="23" t="str">
        <f t="shared" si="2"/>
        <v/>
      </c>
      <c r="M11" s="17"/>
    </row>
    <row r="12" spans="2:13" ht="15" customHeight="1" x14ac:dyDescent="0.25">
      <c r="B12" s="20">
        <v>7</v>
      </c>
      <c r="C12" s="3"/>
      <c r="D12" s="3"/>
      <c r="E12" s="3"/>
      <c r="F12" s="26"/>
      <c r="G12" s="26"/>
      <c r="H12" s="27" t="str">
        <f t="shared" si="0"/>
        <v/>
      </c>
      <c r="I12" s="26"/>
      <c r="J12" s="26"/>
      <c r="K12" s="27" t="str">
        <f t="shared" si="1"/>
        <v/>
      </c>
      <c r="L12" s="20" t="str">
        <f t="shared" si="2"/>
        <v/>
      </c>
      <c r="M12" s="3"/>
    </row>
    <row r="13" spans="2:13" ht="15" customHeight="1" x14ac:dyDescent="0.25">
      <c r="B13" s="23">
        <v>8</v>
      </c>
      <c r="C13" s="17"/>
      <c r="D13" s="17"/>
      <c r="E13" s="17"/>
      <c r="F13" s="29"/>
      <c r="G13" s="29"/>
      <c r="H13" s="31" t="str">
        <f t="shared" si="0"/>
        <v/>
      </c>
      <c r="I13" s="29"/>
      <c r="J13" s="29"/>
      <c r="K13" s="31" t="str">
        <f t="shared" si="1"/>
        <v/>
      </c>
      <c r="L13" s="23" t="str">
        <f t="shared" si="2"/>
        <v/>
      </c>
      <c r="M13" s="17"/>
    </row>
    <row r="14" spans="2:13" ht="15" customHeight="1" x14ac:dyDescent="0.25">
      <c r="B14" s="20">
        <v>9</v>
      </c>
      <c r="C14" s="3"/>
      <c r="D14" s="3"/>
      <c r="E14" s="3"/>
      <c r="F14" s="26"/>
      <c r="G14" s="26"/>
      <c r="H14" s="27" t="str">
        <f t="shared" si="0"/>
        <v/>
      </c>
      <c r="I14" s="26"/>
      <c r="J14" s="26"/>
      <c r="K14" s="27" t="str">
        <f t="shared" si="1"/>
        <v/>
      </c>
      <c r="L14" s="20" t="str">
        <f t="shared" si="2"/>
        <v/>
      </c>
      <c r="M14" s="3"/>
    </row>
    <row r="15" spans="2:13" ht="15" customHeight="1" x14ac:dyDescent="0.25">
      <c r="B15" s="23">
        <v>10</v>
      </c>
      <c r="C15" s="17"/>
      <c r="D15" s="17"/>
      <c r="E15" s="17"/>
      <c r="F15" s="29"/>
      <c r="G15" s="29"/>
      <c r="H15" s="31" t="str">
        <f t="shared" si="0"/>
        <v/>
      </c>
      <c r="I15" s="29"/>
      <c r="J15" s="29"/>
      <c r="K15" s="31" t="str">
        <f t="shared" si="1"/>
        <v/>
      </c>
      <c r="L15" s="23" t="str">
        <f t="shared" si="2"/>
        <v/>
      </c>
      <c r="M15" s="17"/>
    </row>
    <row r="16" spans="2:13" ht="15" customHeight="1" x14ac:dyDescent="0.25">
      <c r="B16" s="20">
        <v>11</v>
      </c>
      <c r="C16" s="3"/>
      <c r="D16" s="3"/>
      <c r="E16" s="3"/>
      <c r="F16" s="26"/>
      <c r="G16" s="26"/>
      <c r="H16" s="27" t="str">
        <f t="shared" si="0"/>
        <v/>
      </c>
      <c r="I16" s="26"/>
      <c r="J16" s="26"/>
      <c r="K16" s="27" t="str">
        <f t="shared" si="1"/>
        <v/>
      </c>
      <c r="L16" s="20" t="str">
        <f t="shared" si="2"/>
        <v/>
      </c>
      <c r="M16" s="3"/>
    </row>
    <row r="17" spans="2:13" ht="15" customHeight="1" x14ac:dyDescent="0.25">
      <c r="B17" s="23">
        <v>12</v>
      </c>
      <c r="C17" s="17"/>
      <c r="D17" s="17"/>
      <c r="E17" s="17"/>
      <c r="F17" s="29"/>
      <c r="G17" s="29"/>
      <c r="H17" s="31" t="str">
        <f t="shared" si="0"/>
        <v/>
      </c>
      <c r="I17" s="29"/>
      <c r="J17" s="29"/>
      <c r="K17" s="31" t="str">
        <f t="shared" si="1"/>
        <v/>
      </c>
      <c r="L17" s="23" t="str">
        <f t="shared" si="2"/>
        <v/>
      </c>
      <c r="M17" s="17"/>
    </row>
    <row r="18" spans="2:13" ht="15" customHeight="1" x14ac:dyDescent="0.25">
      <c r="B18" s="20">
        <v>13</v>
      </c>
      <c r="C18" s="3"/>
      <c r="D18" s="3"/>
      <c r="E18" s="3"/>
      <c r="F18" s="26"/>
      <c r="G18" s="26"/>
      <c r="H18" s="27" t="str">
        <f t="shared" si="0"/>
        <v/>
      </c>
      <c r="I18" s="26"/>
      <c r="J18" s="26"/>
      <c r="K18" s="27" t="str">
        <f t="shared" si="1"/>
        <v/>
      </c>
      <c r="L18" s="20" t="str">
        <f t="shared" si="2"/>
        <v/>
      </c>
      <c r="M18" s="3"/>
    </row>
    <row r="19" spans="2:13" ht="15" customHeight="1" x14ac:dyDescent="0.25">
      <c r="B19" s="23">
        <v>14</v>
      </c>
      <c r="C19" s="17"/>
      <c r="D19" s="17"/>
      <c r="E19" s="17"/>
      <c r="F19" s="29"/>
      <c r="G19" s="29"/>
      <c r="H19" s="31" t="str">
        <f t="shared" si="0"/>
        <v/>
      </c>
      <c r="I19" s="29"/>
      <c r="J19" s="29"/>
      <c r="K19" s="31" t="str">
        <f t="shared" si="1"/>
        <v/>
      </c>
      <c r="L19" s="23" t="str">
        <f t="shared" si="2"/>
        <v/>
      </c>
      <c r="M19" s="17"/>
    </row>
    <row r="20" spans="2:13" ht="15" customHeight="1" x14ac:dyDescent="0.25">
      <c r="B20" s="20">
        <v>15</v>
      </c>
      <c r="C20" s="3"/>
      <c r="D20" s="3"/>
      <c r="E20" s="3"/>
      <c r="F20" s="26"/>
      <c r="G20" s="26"/>
      <c r="H20" s="27" t="str">
        <f t="shared" si="0"/>
        <v/>
      </c>
      <c r="I20" s="26"/>
      <c r="J20" s="26"/>
      <c r="K20" s="27" t="str">
        <f t="shared" si="1"/>
        <v/>
      </c>
      <c r="L20" s="20" t="str">
        <f t="shared" si="2"/>
        <v/>
      </c>
      <c r="M20" s="3"/>
    </row>
    <row r="21" spans="2:13" ht="15" customHeight="1" x14ac:dyDescent="0.25">
      <c r="B21" s="23">
        <v>16</v>
      </c>
      <c r="C21" s="17"/>
      <c r="D21" s="17"/>
      <c r="E21" s="17"/>
      <c r="F21" s="29"/>
      <c r="G21" s="29"/>
      <c r="H21" s="31" t="str">
        <f t="shared" si="0"/>
        <v/>
      </c>
      <c r="I21" s="29"/>
      <c r="J21" s="29"/>
      <c r="K21" s="31" t="str">
        <f t="shared" si="1"/>
        <v/>
      </c>
      <c r="L21" s="23" t="str">
        <f t="shared" si="2"/>
        <v/>
      </c>
      <c r="M21" s="17"/>
    </row>
    <row r="23" spans="2:13" ht="15" customHeight="1" x14ac:dyDescent="0.25">
      <c r="C23" t="s">
        <v>251</v>
      </c>
    </row>
    <row r="24" spans="2:13" x14ac:dyDescent="0.25">
      <c r="C24" t="s">
        <v>286</v>
      </c>
    </row>
    <row r="25" spans="2:13" x14ac:dyDescent="0.25">
      <c r="C25" t="s">
        <v>287</v>
      </c>
    </row>
    <row r="26" spans="2:13" x14ac:dyDescent="0.25">
      <c r="C26" t="s">
        <v>288</v>
      </c>
    </row>
  </sheetData>
  <mergeCells count="2">
    <mergeCell ref="B3:M3"/>
    <mergeCell ref="B2:M2"/>
  </mergeCells>
  <conditionalFormatting sqref="L6:L21">
    <cfRule type="cellIs" dxfId="5" priority="2" operator="equal">
      <formula>"PASS"</formula>
    </cfRule>
    <cfRule type="cellIs" dxfId="4" priority="3" operator="equal">
      <formula>"FAIL"</formula>
    </cfRule>
  </conditionalFormatting>
  <pageMargins left="0.3" right="0.3" top="0.4" bottom="0.4" header="0.511811023622047" footer="0.51180555555555596"/>
  <pageSetup paperSize="9" fitToHeight="0" orientation="portrait" horizontalDpi="300" verticalDpi="300"/>
  <headerFooter>
    <oddFooter>&amp;L&amp;"Calibri,Bold"&amp;8 &amp;K1F4E79&amp;BContact Energy&amp;C&amp;8 REM615 Test Results Template&amp;R&amp;8 Page &amp;P of &amp;N</oddFooter>
    <evenFooter>&amp;L&amp;8 &amp;K1F4E79&amp;BContact Energy&amp;C&amp;8 REM615 Test Results Template&amp;R&amp;8 Page &amp;P of &amp;N</even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2:F43"/>
  <sheetViews>
    <sheetView showGridLines="0" topLeftCell="A22" zoomScaleNormal="100" workbookViewId="0">
      <selection activeCell="C45" sqref="C45"/>
    </sheetView>
  </sheetViews>
  <sheetFormatPr defaultColWidth="8.7109375" defaultRowHeight="15" x14ac:dyDescent="0.25"/>
  <cols>
    <col min="1" max="1" width="2" customWidth="1"/>
    <col min="2" max="2" width="6" customWidth="1"/>
    <col min="3" max="3" width="65" customWidth="1"/>
    <col min="4" max="4" width="14" customWidth="1"/>
    <col min="5" max="5" width="30" customWidth="1"/>
    <col min="6" max="6" width="14" customWidth="1"/>
  </cols>
  <sheetData>
    <row r="2" spans="2:6" ht="21.75" customHeight="1" x14ac:dyDescent="0.25">
      <c r="B2" s="41" t="s">
        <v>252</v>
      </c>
      <c r="C2" s="40"/>
      <c r="D2" s="40"/>
      <c r="E2" s="40"/>
      <c r="F2" s="40"/>
    </row>
    <row r="4" spans="2:6" ht="21.75" customHeight="1" x14ac:dyDescent="0.25">
      <c r="B4" s="46" t="s">
        <v>253</v>
      </c>
      <c r="C4" s="40"/>
      <c r="D4" s="40"/>
      <c r="E4" s="40"/>
      <c r="F4" s="40"/>
    </row>
    <row r="5" spans="2:6" ht="19.5" customHeight="1" x14ac:dyDescent="0.25">
      <c r="B5" s="4" t="s">
        <v>2</v>
      </c>
      <c r="C5" s="4" t="s">
        <v>98</v>
      </c>
      <c r="D5" s="4" t="s">
        <v>99</v>
      </c>
      <c r="E5" s="4" t="s">
        <v>100</v>
      </c>
      <c r="F5" s="4" t="s">
        <v>101</v>
      </c>
    </row>
    <row r="6" spans="2:6" ht="19.5" customHeight="1" x14ac:dyDescent="0.25">
      <c r="B6" s="20">
        <v>1</v>
      </c>
      <c r="C6" s="21" t="s">
        <v>254</v>
      </c>
      <c r="D6" s="22"/>
      <c r="E6" s="3"/>
      <c r="F6" s="22"/>
    </row>
    <row r="7" spans="2:6" ht="19.5" customHeight="1" x14ac:dyDescent="0.25">
      <c r="B7" s="23">
        <v>2</v>
      </c>
      <c r="C7" s="24" t="s">
        <v>255</v>
      </c>
      <c r="D7" s="25"/>
      <c r="E7" s="17"/>
      <c r="F7" s="25"/>
    </row>
    <row r="8" spans="2:6" ht="19.5" customHeight="1" x14ac:dyDescent="0.25">
      <c r="B8" s="20">
        <v>3</v>
      </c>
      <c r="C8" s="21" t="s">
        <v>256</v>
      </c>
      <c r="D8" s="22"/>
      <c r="E8" s="3"/>
      <c r="F8" s="22"/>
    </row>
    <row r="9" spans="2:6" ht="19.5" customHeight="1" x14ac:dyDescent="0.25">
      <c r="B9" s="23">
        <v>4</v>
      </c>
      <c r="C9" s="24" t="s">
        <v>257</v>
      </c>
      <c r="D9" s="25"/>
      <c r="E9" s="17"/>
      <c r="F9" s="25"/>
    </row>
    <row r="10" spans="2:6" ht="19.5" customHeight="1" x14ac:dyDescent="0.25">
      <c r="B10" s="20">
        <v>5</v>
      </c>
      <c r="C10" s="21" t="s">
        <v>258</v>
      </c>
      <c r="D10" s="22"/>
      <c r="E10" s="3"/>
      <c r="F10" s="22"/>
    </row>
    <row r="11" spans="2:6" ht="19.5" customHeight="1" x14ac:dyDescent="0.25">
      <c r="B11" s="23">
        <v>6</v>
      </c>
      <c r="C11" s="24" t="s">
        <v>259</v>
      </c>
      <c r="D11" s="25"/>
      <c r="E11" s="17"/>
      <c r="F11" s="25"/>
    </row>
    <row r="13" spans="2:6" ht="21.75" customHeight="1" x14ac:dyDescent="0.25">
      <c r="B13" s="46" t="s">
        <v>260</v>
      </c>
      <c r="C13" s="40"/>
      <c r="D13" s="40"/>
      <c r="E13" s="40"/>
      <c r="F13" s="40"/>
    </row>
    <row r="14" spans="2:6" ht="19.5" customHeight="1" x14ac:dyDescent="0.25">
      <c r="B14" s="4" t="s">
        <v>2</v>
      </c>
      <c r="C14" s="4" t="s">
        <v>98</v>
      </c>
      <c r="D14" s="4" t="s">
        <v>99</v>
      </c>
      <c r="E14" s="4" t="s">
        <v>100</v>
      </c>
      <c r="F14" s="4" t="s">
        <v>101</v>
      </c>
    </row>
    <row r="15" spans="2:6" ht="19.5" customHeight="1" x14ac:dyDescent="0.25">
      <c r="B15" s="20">
        <v>7</v>
      </c>
      <c r="C15" s="21" t="s">
        <v>261</v>
      </c>
      <c r="D15" s="22"/>
      <c r="E15" s="3"/>
      <c r="F15" s="22"/>
    </row>
    <row r="16" spans="2:6" ht="19.5" customHeight="1" x14ac:dyDescent="0.25">
      <c r="B16" s="23">
        <v>8</v>
      </c>
      <c r="C16" s="24" t="s">
        <v>262</v>
      </c>
      <c r="D16" s="25"/>
      <c r="E16" s="17"/>
      <c r="F16" s="25"/>
    </row>
    <row r="17" spans="2:6" ht="19.5" customHeight="1" x14ac:dyDescent="0.25">
      <c r="B17" s="20">
        <v>9</v>
      </c>
      <c r="C17" s="21" t="s">
        <v>263</v>
      </c>
      <c r="D17" s="22"/>
      <c r="E17" s="3"/>
      <c r="F17" s="22"/>
    </row>
    <row r="18" spans="2:6" ht="19.5" customHeight="1" x14ac:dyDescent="0.25">
      <c r="B18" s="23">
        <v>10</v>
      </c>
      <c r="C18" s="24" t="s">
        <v>264</v>
      </c>
      <c r="D18" s="25"/>
      <c r="E18" s="17"/>
      <c r="F18" s="25"/>
    </row>
    <row r="20" spans="2:6" ht="21.75" customHeight="1" x14ac:dyDescent="0.25">
      <c r="B20" s="46" t="s">
        <v>265</v>
      </c>
      <c r="C20" s="40"/>
      <c r="D20" s="40"/>
      <c r="E20" s="40"/>
      <c r="F20" s="40"/>
    </row>
    <row r="21" spans="2:6" ht="19.5" customHeight="1" x14ac:dyDescent="0.25">
      <c r="B21" s="4" t="s">
        <v>2</v>
      </c>
      <c r="C21" s="4" t="s">
        <v>98</v>
      </c>
      <c r="D21" s="4" t="s">
        <v>99</v>
      </c>
      <c r="E21" s="4" t="s">
        <v>100</v>
      </c>
      <c r="F21" s="4" t="s">
        <v>101</v>
      </c>
    </row>
    <row r="22" spans="2:6" ht="19.5" customHeight="1" x14ac:dyDescent="0.25">
      <c r="B22" s="20">
        <v>11</v>
      </c>
      <c r="C22" s="21" t="s">
        <v>266</v>
      </c>
      <c r="D22" s="22"/>
      <c r="E22" s="3"/>
      <c r="F22" s="22"/>
    </row>
    <row r="23" spans="2:6" ht="19.5" customHeight="1" x14ac:dyDescent="0.25">
      <c r="B23" s="23">
        <v>12</v>
      </c>
      <c r="C23" s="24" t="s">
        <v>267</v>
      </c>
      <c r="D23" s="25"/>
      <c r="E23" s="17"/>
      <c r="F23" s="25"/>
    </row>
    <row r="24" spans="2:6" ht="19.5" customHeight="1" x14ac:dyDescent="0.25">
      <c r="B24" s="20">
        <v>13</v>
      </c>
      <c r="C24" s="21" t="s">
        <v>268</v>
      </c>
      <c r="D24" s="22"/>
      <c r="E24" s="3"/>
      <c r="F24" s="22"/>
    </row>
    <row r="25" spans="2:6" ht="19.5" customHeight="1" x14ac:dyDescent="0.25">
      <c r="B25" s="23">
        <v>14</v>
      </c>
      <c r="C25" s="24" t="s">
        <v>269</v>
      </c>
      <c r="D25" s="25"/>
      <c r="E25" s="17"/>
      <c r="F25" s="25"/>
    </row>
    <row r="27" spans="2:6" ht="21.75" customHeight="1" x14ac:dyDescent="0.25">
      <c r="B27" s="46" t="s">
        <v>270</v>
      </c>
      <c r="C27" s="40"/>
      <c r="D27" s="40"/>
      <c r="E27" s="40"/>
      <c r="F27" s="40"/>
    </row>
    <row r="28" spans="2:6" ht="19.5" customHeight="1" x14ac:dyDescent="0.25">
      <c r="B28" s="4" t="s">
        <v>2</v>
      </c>
      <c r="C28" s="4" t="s">
        <v>98</v>
      </c>
      <c r="D28" s="4" t="s">
        <v>99</v>
      </c>
      <c r="E28" s="4" t="s">
        <v>100</v>
      </c>
      <c r="F28" s="4" t="s">
        <v>101</v>
      </c>
    </row>
    <row r="29" spans="2:6" ht="19.5" customHeight="1" x14ac:dyDescent="0.25">
      <c r="B29" s="20">
        <v>15</v>
      </c>
      <c r="C29" s="21" t="s">
        <v>271</v>
      </c>
      <c r="D29" s="22"/>
      <c r="E29" s="3"/>
      <c r="F29" s="22"/>
    </row>
    <row r="30" spans="2:6" ht="19.5" customHeight="1" x14ac:dyDescent="0.25">
      <c r="B30" s="23">
        <v>16</v>
      </c>
      <c r="C30" s="24" t="s">
        <v>272</v>
      </c>
      <c r="D30" s="25"/>
      <c r="E30" s="17"/>
      <c r="F30" s="25"/>
    </row>
    <row r="31" spans="2:6" ht="19.5" customHeight="1" x14ac:dyDescent="0.25">
      <c r="B31" s="20">
        <v>17</v>
      </c>
      <c r="C31" s="21" t="s">
        <v>273</v>
      </c>
      <c r="D31" s="22"/>
      <c r="E31" s="3"/>
      <c r="F31" s="22"/>
    </row>
    <row r="32" spans="2:6" ht="19.5" customHeight="1" x14ac:dyDescent="0.25">
      <c r="B32" s="23">
        <v>18</v>
      </c>
      <c r="C32" s="24" t="s">
        <v>274</v>
      </c>
      <c r="D32" s="25"/>
      <c r="E32" s="17"/>
      <c r="F32" s="25"/>
    </row>
    <row r="33" spans="2:6" ht="19.5" customHeight="1" x14ac:dyDescent="0.25">
      <c r="B33" s="20">
        <v>19</v>
      </c>
      <c r="C33" s="21" t="s">
        <v>275</v>
      </c>
      <c r="D33" s="22"/>
      <c r="E33" s="3"/>
      <c r="F33" s="22"/>
    </row>
    <row r="34" spans="2:6" ht="19.5" customHeight="1" x14ac:dyDescent="0.25">
      <c r="B34" s="23">
        <v>20</v>
      </c>
      <c r="C34" s="24" t="s">
        <v>276</v>
      </c>
      <c r="D34" s="25"/>
      <c r="E34" s="17"/>
      <c r="F34" s="25"/>
    </row>
    <row r="35" spans="2:6" ht="19.5" customHeight="1" x14ac:dyDescent="0.25">
      <c r="B35" s="20">
        <v>21</v>
      </c>
      <c r="C35" s="21" t="s">
        <v>277</v>
      </c>
      <c r="D35" s="22"/>
      <c r="E35" s="3"/>
      <c r="F35" s="22"/>
    </row>
    <row r="36" spans="2:6" ht="19.5" customHeight="1" x14ac:dyDescent="0.25">
      <c r="B36" s="23">
        <v>22</v>
      </c>
      <c r="C36" s="24" t="s">
        <v>278</v>
      </c>
      <c r="D36" s="25"/>
      <c r="E36" s="17"/>
      <c r="F36" s="25"/>
    </row>
    <row r="37" spans="2:6" ht="19.5" customHeight="1" x14ac:dyDescent="0.25">
      <c r="B37" s="20">
        <v>23</v>
      </c>
      <c r="C37" s="21" t="s">
        <v>279</v>
      </c>
      <c r="D37" s="22"/>
      <c r="E37" s="3"/>
      <c r="F37" s="22"/>
    </row>
    <row r="39" spans="2:6" ht="21.75" customHeight="1" x14ac:dyDescent="0.25">
      <c r="B39" s="46" t="s">
        <v>280</v>
      </c>
      <c r="C39" s="40"/>
      <c r="D39" s="40"/>
      <c r="E39" s="40"/>
      <c r="F39" s="40"/>
    </row>
    <row r="40" spans="2:6" ht="19.5" customHeight="1" x14ac:dyDescent="0.25">
      <c r="B40" s="4" t="s">
        <v>2</v>
      </c>
      <c r="C40" s="4" t="s">
        <v>98</v>
      </c>
      <c r="D40" s="4" t="s">
        <v>99</v>
      </c>
      <c r="E40" s="4" t="s">
        <v>100</v>
      </c>
      <c r="F40" s="4" t="s">
        <v>101</v>
      </c>
    </row>
    <row r="41" spans="2:6" ht="19.5" customHeight="1" x14ac:dyDescent="0.25">
      <c r="B41" s="20">
        <v>24</v>
      </c>
      <c r="C41" s="21" t="s">
        <v>281</v>
      </c>
      <c r="D41" s="22"/>
      <c r="E41" s="3"/>
      <c r="F41" s="22"/>
    </row>
    <row r="42" spans="2:6" ht="19.5" customHeight="1" x14ac:dyDescent="0.25">
      <c r="B42" s="23">
        <v>25</v>
      </c>
      <c r="C42" s="24" t="s">
        <v>282</v>
      </c>
      <c r="D42" s="25"/>
      <c r="E42" s="17"/>
      <c r="F42" s="25"/>
    </row>
    <row r="43" spans="2:6" ht="19.5" customHeight="1" x14ac:dyDescent="0.25">
      <c r="B43" s="20">
        <v>26</v>
      </c>
      <c r="C43" s="21" t="s">
        <v>283</v>
      </c>
      <c r="D43" s="22"/>
      <c r="E43" s="3"/>
      <c r="F43" s="22"/>
    </row>
  </sheetData>
  <mergeCells count="6">
    <mergeCell ref="B4:F4"/>
    <mergeCell ref="B39:F39"/>
    <mergeCell ref="B2:F2"/>
    <mergeCell ref="B20:F20"/>
    <mergeCell ref="B27:F27"/>
    <mergeCell ref="B13:F13"/>
  </mergeCells>
  <conditionalFormatting sqref="D5:D400">
    <cfRule type="cellIs" dxfId="3" priority="2" operator="equal">
      <formula>"OK"</formula>
    </cfRule>
    <cfRule type="cellIs" dxfId="2" priority="3" operator="equal">
      <formula>"FAIL"</formula>
    </cfRule>
  </conditionalFormatting>
  <dataValidations count="1">
    <dataValidation type="list" allowBlank="1" sqref="D6:D11 D15:D18 D22:D25 D29:D37 D41:D43" xr:uid="{00000000-0002-0000-0700-000000000000}">
      <formula1>"OK,N/A,FAIL"</formula1>
      <formula2>0</formula2>
    </dataValidation>
  </dataValidations>
  <pageMargins left="0.3" right="0.3" top="0.4" bottom="0.4" header="0.511811023622047" footer="0.51180555555555596"/>
  <pageSetup paperSize="9" fitToHeight="0" orientation="portrait" horizontalDpi="300" verticalDpi="300"/>
  <headerFooter>
    <oddFooter>&amp;L&amp;"Calibri,Bold"&amp;8 &amp;K1F4E79&amp;BContact Energy&amp;C&amp;8 REM615 Test Results Template&amp;R&amp;8 Page &amp;P of &amp;N</oddFooter>
    <evenFooter>&amp;L&amp;8 &amp;K1F4E79&amp;BContact Energy&amp;C&amp;8 REM615 Test Results Template&amp;R&amp;8 Page &amp;P of &amp;N</even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2:E32"/>
  <sheetViews>
    <sheetView showGridLines="0" zoomScaleNormal="100" workbookViewId="0">
      <selection activeCell="F26" sqref="F26"/>
    </sheetView>
  </sheetViews>
  <sheetFormatPr defaultColWidth="8.7109375" defaultRowHeight="15" x14ac:dyDescent="0.25"/>
  <cols>
    <col min="1" max="1" width="2" customWidth="1"/>
    <col min="2" max="2" width="32" customWidth="1"/>
    <col min="3" max="3" width="36" customWidth="1"/>
    <col min="4" max="4" width="30" customWidth="1"/>
    <col min="5" max="5" width="14" customWidth="1"/>
  </cols>
  <sheetData>
    <row r="2" spans="2:5" ht="21.75" customHeight="1" x14ac:dyDescent="0.25">
      <c r="B2" s="41" t="s">
        <v>0</v>
      </c>
      <c r="C2" s="40"/>
      <c r="D2" s="40"/>
      <c r="E2" s="40"/>
    </row>
    <row r="4" spans="2:5" ht="21.75" customHeight="1" x14ac:dyDescent="0.25">
      <c r="B4" s="46" t="s">
        <v>1</v>
      </c>
      <c r="C4" s="40"/>
      <c r="D4" s="40"/>
      <c r="E4" s="40"/>
    </row>
    <row r="5" spans="2:5" ht="21.75" customHeight="1" x14ac:dyDescent="0.25">
      <c r="B5" s="4" t="s">
        <v>2</v>
      </c>
      <c r="C5" s="4" t="s">
        <v>3</v>
      </c>
      <c r="D5" s="4" t="s">
        <v>4</v>
      </c>
      <c r="E5" s="4" t="s">
        <v>5</v>
      </c>
    </row>
    <row r="6" spans="2:5" ht="15" customHeight="1" x14ac:dyDescent="0.25">
      <c r="B6" s="20">
        <v>1</v>
      </c>
      <c r="C6" s="3"/>
      <c r="D6" s="22"/>
      <c r="E6" s="22"/>
    </row>
    <row r="7" spans="2:5" ht="15" customHeight="1" x14ac:dyDescent="0.25">
      <c r="B7" s="23">
        <v>2</v>
      </c>
      <c r="C7" s="17"/>
      <c r="D7" s="25"/>
      <c r="E7" s="25"/>
    </row>
    <row r="8" spans="2:5" ht="15" customHeight="1" x14ac:dyDescent="0.25">
      <c r="B8" s="20">
        <v>3</v>
      </c>
      <c r="C8" s="3"/>
      <c r="D8" s="22"/>
      <c r="E8" s="22"/>
    </row>
    <row r="9" spans="2:5" ht="15" customHeight="1" x14ac:dyDescent="0.25">
      <c r="B9" s="23">
        <v>4</v>
      </c>
      <c r="C9" s="17"/>
      <c r="D9" s="25"/>
      <c r="E9" s="25"/>
    </row>
    <row r="10" spans="2:5" ht="15" customHeight="1" x14ac:dyDescent="0.25">
      <c r="B10" s="20">
        <v>5</v>
      </c>
      <c r="C10" s="3"/>
      <c r="D10" s="22"/>
      <c r="E10" s="22"/>
    </row>
    <row r="11" spans="2:5" ht="15" customHeight="1" x14ac:dyDescent="0.25">
      <c r="B11" s="23">
        <v>6</v>
      </c>
      <c r="C11" s="17"/>
      <c r="D11" s="25"/>
      <c r="E11" s="25"/>
    </row>
    <row r="12" spans="2:5" ht="15" customHeight="1" x14ac:dyDescent="0.25">
      <c r="B12" s="20">
        <v>7</v>
      </c>
      <c r="C12" s="3"/>
      <c r="D12" s="22"/>
      <c r="E12" s="22"/>
    </row>
    <row r="13" spans="2:5" ht="15" customHeight="1" x14ac:dyDescent="0.25">
      <c r="B13" s="23">
        <v>8</v>
      </c>
      <c r="C13" s="17"/>
      <c r="D13" s="25"/>
      <c r="E13" s="25"/>
    </row>
    <row r="16" spans="2:5" ht="21.75" customHeight="1" x14ac:dyDescent="0.25">
      <c r="B16" s="46" t="s">
        <v>6</v>
      </c>
      <c r="C16" s="40"/>
      <c r="D16" s="40"/>
      <c r="E16" s="40"/>
    </row>
    <row r="17" spans="2:5" ht="21.75" customHeight="1" x14ac:dyDescent="0.25">
      <c r="B17" s="2" t="s">
        <v>7</v>
      </c>
      <c r="C17" s="42"/>
      <c r="D17" s="43"/>
      <c r="E17" s="44"/>
    </row>
    <row r="18" spans="2:5" ht="21.75" customHeight="1" x14ac:dyDescent="0.25">
      <c r="B18" s="2" t="s">
        <v>8</v>
      </c>
      <c r="C18" s="42"/>
      <c r="D18" s="43"/>
      <c r="E18" s="44"/>
    </row>
    <row r="19" spans="2:5" ht="21.75" customHeight="1" x14ac:dyDescent="0.25">
      <c r="B19" s="2" t="s">
        <v>9</v>
      </c>
      <c r="C19" s="58"/>
      <c r="D19" s="43"/>
      <c r="E19" s="44"/>
    </row>
    <row r="20" spans="2:5" ht="21.75" customHeight="1" x14ac:dyDescent="0.25">
      <c r="B20" s="2" t="s">
        <v>10</v>
      </c>
      <c r="C20" s="42"/>
      <c r="D20" s="43"/>
      <c r="E20" s="44"/>
    </row>
    <row r="21" spans="2:5" ht="21.75" customHeight="1" x14ac:dyDescent="0.25">
      <c r="B21" s="2" t="s">
        <v>11</v>
      </c>
      <c r="C21" s="42"/>
      <c r="D21" s="43"/>
      <c r="E21" s="44"/>
    </row>
    <row r="22" spans="2:5" ht="21.75" customHeight="1" x14ac:dyDescent="0.25">
      <c r="B22" s="2" t="s">
        <v>9</v>
      </c>
      <c r="C22" s="58"/>
      <c r="D22" s="43"/>
      <c r="E22" s="44"/>
    </row>
    <row r="23" spans="2:5" ht="21.75" customHeight="1" x14ac:dyDescent="0.25">
      <c r="B23" s="2" t="s">
        <v>12</v>
      </c>
      <c r="C23" s="42"/>
      <c r="D23" s="43"/>
      <c r="E23" s="44"/>
    </row>
    <row r="24" spans="2:5" ht="21.75" customHeight="1" x14ac:dyDescent="0.25">
      <c r="B24" s="2" t="s">
        <v>13</v>
      </c>
      <c r="C24" s="42"/>
      <c r="D24" s="43"/>
      <c r="E24" s="44"/>
    </row>
    <row r="25" spans="2:5" ht="21.75" customHeight="1" x14ac:dyDescent="0.25">
      <c r="B25" s="2" t="s">
        <v>9</v>
      </c>
      <c r="C25" s="58"/>
      <c r="D25" s="43"/>
      <c r="E25" s="44"/>
    </row>
    <row r="26" spans="2:5" ht="21.75" customHeight="1" x14ac:dyDescent="0.25">
      <c r="B26" s="2" t="s">
        <v>14</v>
      </c>
      <c r="C26" s="71">
        <f>'1. Cover'!C5</f>
        <v>0</v>
      </c>
      <c r="D26" s="43"/>
      <c r="E26" s="44"/>
    </row>
    <row r="28" spans="2:5" ht="15" customHeight="1" x14ac:dyDescent="0.25">
      <c r="B28" s="70" t="s">
        <v>15</v>
      </c>
      <c r="C28" s="40"/>
      <c r="D28" s="40"/>
      <c r="E28" s="40"/>
    </row>
    <row r="29" spans="2:5" ht="15" customHeight="1" x14ac:dyDescent="0.25">
      <c r="B29" s="37" t="s">
        <v>16</v>
      </c>
      <c r="C29" s="38"/>
      <c r="D29" s="68"/>
      <c r="E29" s="69"/>
    </row>
    <row r="30" spans="2:5" ht="15" customHeight="1" x14ac:dyDescent="0.25">
      <c r="B30" s="37" t="s">
        <v>17</v>
      </c>
      <c r="C30" s="38"/>
      <c r="D30" s="68"/>
      <c r="E30" s="69"/>
    </row>
    <row r="31" spans="2:5" ht="15" customHeight="1" x14ac:dyDescent="0.25">
      <c r="B31" s="37" t="s">
        <v>18</v>
      </c>
      <c r="C31" s="38"/>
      <c r="D31" s="68"/>
      <c r="E31" s="69"/>
    </row>
    <row r="32" spans="2:5" ht="15" customHeight="1" x14ac:dyDescent="0.25">
      <c r="B32" s="37" t="s">
        <v>19</v>
      </c>
      <c r="C32" s="38"/>
      <c r="D32" s="68"/>
      <c r="E32" s="69"/>
    </row>
  </sheetData>
  <mergeCells count="18">
    <mergeCell ref="C17:E17"/>
    <mergeCell ref="C26:E26"/>
    <mergeCell ref="D32:E32"/>
    <mergeCell ref="B2:E2"/>
    <mergeCell ref="C21:E21"/>
    <mergeCell ref="D31:E31"/>
    <mergeCell ref="B28:E28"/>
    <mergeCell ref="C25:E25"/>
    <mergeCell ref="C24:E24"/>
    <mergeCell ref="D30:E30"/>
    <mergeCell ref="C19:E19"/>
    <mergeCell ref="B4:E4"/>
    <mergeCell ref="C20:E20"/>
    <mergeCell ref="C23:E23"/>
    <mergeCell ref="D29:E29"/>
    <mergeCell ref="C22:E22"/>
    <mergeCell ref="B16:E16"/>
    <mergeCell ref="C18:E18"/>
  </mergeCells>
  <conditionalFormatting sqref="C17:C30">
    <cfRule type="cellIs" dxfId="1" priority="2" operator="equal">
      <formula>"PASS"</formula>
    </cfRule>
    <cfRule type="cellIs" dxfId="0" priority="3" operator="equal">
      <formula>"FAIL"</formula>
    </cfRule>
  </conditionalFormatting>
  <dataValidations count="2">
    <dataValidation type="list" allowBlank="1" sqref="D6:D13" xr:uid="{00000000-0002-0000-0800-000000000000}">
      <formula1>"Low,Medium,High,Critical"</formula1>
      <formula2>0</formula2>
    </dataValidation>
    <dataValidation type="list" allowBlank="1" sqref="E6:E13" xr:uid="{00000000-0002-0000-0800-000001000000}">
      <formula1>"Open,Closed"</formula1>
      <formula2>0</formula2>
    </dataValidation>
  </dataValidations>
  <pageMargins left="0.3" right="0.3" top="0.4" bottom="0.4" header="0.511811023622047" footer="0.51180555555555596"/>
  <pageSetup paperSize="9" fitToHeight="0" orientation="portrait" horizontalDpi="300" verticalDpi="300"/>
  <headerFooter>
    <oddFooter>&amp;L&amp;"Calibri,Bold"&amp;8 &amp;K1F4E79&amp;BContact Energy&amp;C&amp;8 REM615 Test Results Template&amp;R&amp;8 Page &amp;P of &amp;N</oddFooter>
    <evenFooter>&amp;L&amp;8 &amp;K1F4E79&amp;BContact Energy&amp;C&amp;8 REM615 Test Results Template&amp;R&amp;8 Page &amp;P of &amp;N</even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424A2F8899204F9FC29B11F01CF75E" ma:contentTypeVersion="46" ma:contentTypeDescription="Create a new document." ma:contentTypeScope="" ma:versionID="ef397cbb4cbecdae4f8d5c00b70fc449">
  <xsd:schema xmlns:xsd="http://www.w3.org/2001/XMLSchema" xmlns:xs="http://www.w3.org/2001/XMLSchema" xmlns:p="http://schemas.microsoft.com/office/2006/metadata/properties" xmlns:ns1="http://schemas.microsoft.com/sharepoint/v3" xmlns:ns2="1570fe36-32a1-4b17-b77e-3b148eaac9e0" xmlns:ns3="78e23190-ffdc-4c9f-bb43-df7879b61858" targetNamespace="http://schemas.microsoft.com/office/2006/metadata/properties" ma:root="true" ma:fieldsID="7eb136d3b0c600b3ab3eac7dab408951" ns1:_="" ns2:_="" ns3:_="">
    <xsd:import namespace="http://schemas.microsoft.com/sharepoint/v3"/>
    <xsd:import namespace="1570fe36-32a1-4b17-b77e-3b148eaac9e0"/>
    <xsd:import namespace="78e23190-ffdc-4c9f-bb43-df7879b61858"/>
    <xsd:element name="properties">
      <xsd:complexType>
        <xsd:sequence>
          <xsd:element name="documentManagement">
            <xsd:complexType>
              <xsd:all>
                <xsd:element ref="ns2:Plant" minOccurs="0"/>
                <xsd:element ref="ns2:System" minOccurs="0"/>
                <xsd:element ref="ns2:FunctionalStructure" minOccurs="0"/>
                <xsd:element ref="ns2:DocumentDescription"/>
                <xsd:element ref="ns2:CreationDate" minOccurs="0"/>
                <xsd:element ref="ns2:CurrentlyUesd" minOccurs="0"/>
                <xsd:element ref="ns2:_Flow_SignoffStatus" minOccurs="0"/>
                <xsd:element ref="ns2:Category" minOccurs="0"/>
                <xsd:element ref="ns2:Reference" minOccurs="0"/>
                <xsd:element ref="ns2:ReferenceNumber" minOccurs="0"/>
                <xsd:element ref="ns2:d5b9f94c-ee4c-488b-8b26-8c1761682817State" minOccurs="0"/>
                <xsd:element ref="ns2:d5b9f94c-ee4c-488b-8b26-8c1761682817City" minOccurs="0"/>
                <xsd:element ref="ns2:d5b9f94c-ee4c-488b-8b26-8c1761682817PostalCode" minOccurs="0"/>
                <xsd:element ref="ns2:d5b9f94c-ee4c-488b-8b26-8c1761682817Street" minOccurs="0"/>
                <xsd:element ref="ns2:d5b9f94c-ee4c-488b-8b26-8c1761682817GeoLoc" minOccurs="0"/>
                <xsd:element ref="ns2:d5b9f94c-ee4c-488b-8b26-8c1761682817DispName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Metadata" minOccurs="0"/>
                <xsd:element ref="ns1:_ip_UnifiedCompliancePolicyProperties" minOccurs="0"/>
                <xsd:element ref="ns1:_ip_UnifiedCompliancePolicyUIAction" minOccurs="0"/>
                <xsd:element ref="ns2:MediaServiceFastMetadata" minOccurs="0"/>
                <xsd:element ref="ns2:d5b9f94c-ee4c-488b-8b26-8c1761682817CountryOrRegion" minOccurs="0"/>
                <xsd:element ref="ns2:Categorypart2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CountryOrRegiond5b9f94c-ee4c-488b-8b26-8c1761682817" minOccurs="0"/>
                <xsd:element ref="ns2:Stated5b9f94c-ee4c-488b-8b26-8c1761682817" minOccurs="0"/>
                <xsd:element ref="ns2:Cityd5b9f94c-ee4c-488b-8b26-8c1761682817" minOccurs="0"/>
                <xsd:element ref="ns2:PostalCoded5b9f94c-ee4c-488b-8b26-8c1761682817" minOccurs="0"/>
                <xsd:element ref="ns2:Streetd5b9f94c-ee4c-488b-8b26-8c1761682817" minOccurs="0"/>
                <xsd:element ref="ns2:GeoLocd5b9f94c-ee4c-488b-8b26-8c1761682817" minOccurs="0"/>
                <xsd:element ref="ns2:DispNamed5b9f94c-ee4c-488b-8b26-8c176168281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4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35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70fe36-32a1-4b17-b77e-3b148eaac9e0" elementFormDefault="qualified">
    <xsd:import namespace="http://schemas.microsoft.com/office/2006/documentManagement/types"/>
    <xsd:import namespace="http://schemas.microsoft.com/office/infopath/2007/PartnerControls"/>
    <xsd:element name="Plant" ma:index="2" nillable="true" ma:displayName="Plant" ma:description="The plant location " ma:internalName="Plant">
      <xsd:simpleType>
        <xsd:restriction base="dms:Unknown"/>
      </xsd:simpleType>
    </xsd:element>
    <xsd:element name="System" ma:index="3" nillable="true" ma:displayName="System" ma:internalName="System" ma:readOnly="false">
      <xsd:simpleType>
        <xsd:restriction base="dms:Text">
          <xsd:maxLength value="255"/>
        </xsd:restriction>
      </xsd:simpleType>
    </xsd:element>
    <xsd:element name="FunctionalStructure" ma:index="4" nillable="true" ma:displayName="Functional Structure " ma:format="Dropdown" ma:internalName="FunctionalStructure" ma:readOnly="false">
      <xsd:simpleType>
        <xsd:restriction base="dms:Text">
          <xsd:maxLength value="255"/>
        </xsd:restriction>
      </xsd:simpleType>
    </xsd:element>
    <xsd:element name="DocumentDescription" ma:index="5" ma:displayName="Document Description" ma:format="Dropdown" ma:internalName="DocumentDescription">
      <xsd:simpleType>
        <xsd:restriction base="dms:Text">
          <xsd:maxLength value="255"/>
        </xsd:restriction>
      </xsd:simpleType>
    </xsd:element>
    <xsd:element name="CreationDate" ma:index="6" nillable="true" ma:displayName="Creation Date" ma:default="2020-03-08T00:00:00Z" ma:format="DateOnly" ma:internalName="CreationDate" ma:readOnly="false">
      <xsd:simpleType>
        <xsd:restriction base="dms:DateTime"/>
      </xsd:simpleType>
    </xsd:element>
    <xsd:element name="CurrentlyUesd" ma:index="7" nillable="true" ma:displayName="Active Document" ma:description="Is the fie a historical file kept for historical reasons, if it is applicable then select yes" ma:format="Dropdown" ma:internalName="CurrentlyUesd">
      <xsd:simpleType>
        <xsd:restriction base="dms:Choice">
          <xsd:enumeration value="Yes"/>
          <xsd:enumeration value="No"/>
          <xsd:enumeration value="Latest"/>
          <xsd:enumeration value="Superseded"/>
        </xsd:restriction>
      </xsd:simpleType>
    </xsd:element>
    <xsd:element name="_Flow_SignoffStatus" ma:index="8" nillable="true" ma:displayName="Sign-off status" ma:internalName="Sign_x002d_off_x0020_status" ma:readOnly="false">
      <xsd:simpleType>
        <xsd:restriction base="dms:Text"/>
      </xsd:simpleType>
    </xsd:element>
    <xsd:element name="Category" ma:index="9" nillable="true" ma:displayName="Category" ma:format="Dropdown" ma:internalName="Category" ma:requiredMultiChoice="tru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Protection"/>
                    <xsd:enumeration value="Project"/>
                    <xsd:enumeration value="Maintenance"/>
                    <xsd:enumeration value="Measurement"/>
                    <xsd:enumeration value="Instrumentation"/>
                    <xsd:enumeration value="Primary Plant"/>
                    <xsd:enumeration value="none"/>
                    <xsd:enumeration value="Electrical Protection"/>
                    <xsd:enumeration value="Electronic Settings"/>
                    <xsd:enumeration value="Manuals"/>
                    <xsd:enumeration value="Work Guides"/>
                    <xsd:enumeration value="Information"/>
                    <xsd:enumeration value="Test Result"/>
                    <xsd:enumeration value="Functional Description"/>
                    <xsd:enumeration value="Drawing"/>
                    <xsd:enumeration value="Report"/>
                    <xsd:enumeration value="Circuit Breaker"/>
                    <xsd:enumeration value="Generator"/>
                    <xsd:enumeration value="Transformer"/>
                    <xsd:enumeration value="Settings"/>
                    <xsd:enumeration value="Electronic Test File"/>
                    <xsd:enumeration value="License"/>
                    <xsd:enumeration value="Calibration"/>
                    <xsd:enumeration value="EIPC"/>
                    <xsd:enumeration value="AVR"/>
                    <xsd:enumeration value="Safety Critical Test"/>
                    <xsd:enumeration value="Electronic Test File"/>
                    <xsd:enumeration value="Standard"/>
                    <xsd:enumeration value="Software"/>
                  </xsd:restriction>
                </xsd:simpleType>
              </xsd:element>
            </xsd:sequence>
          </xsd:extension>
        </xsd:complexContent>
      </xsd:complexType>
    </xsd:element>
    <xsd:element name="Reference" ma:index="10" nillable="true" ma:displayName="Reference" ma:description="A reference to the document in SAP or DMS" ma:format="Dropdown" ma:internalName="Reference">
      <xsd:simpleType>
        <xsd:restriction base="dms:Choice">
          <xsd:enumeration value="DMS"/>
          <xsd:enumeration value="WO number"/>
          <xsd:enumeration value="SAP - M3"/>
          <xsd:enumeration value="Notification"/>
          <xsd:enumeration value="Meridian"/>
          <xsd:enumeration value="Functional Location"/>
          <xsd:enumeration value="PMPR"/>
          <xsd:enumeration value="Calibration"/>
          <xsd:enumeration value="MOC"/>
        </xsd:restriction>
      </xsd:simpleType>
    </xsd:element>
    <xsd:element name="ReferenceNumber" ma:index="11" nillable="true" ma:displayName="Reference Number" ma:format="Dropdown" ma:internalName="ReferenceNumber" ma:readOnly="false">
      <xsd:simpleType>
        <xsd:restriction base="dms:Text">
          <xsd:maxLength value="255"/>
        </xsd:restriction>
      </xsd:simpleType>
    </xsd:element>
    <xsd:element name="d5b9f94c-ee4c-488b-8b26-8c1761682817State" ma:index="12" nillable="true" ma:displayName="Plant: State" ma:hidden="true" ma:internalName="State" ma:readOnly="true">
      <xsd:simpleType>
        <xsd:restriction base="dms:Text"/>
      </xsd:simpleType>
    </xsd:element>
    <xsd:element name="d5b9f94c-ee4c-488b-8b26-8c1761682817City" ma:index="13" nillable="true" ma:displayName="Plant: City" ma:hidden="true" ma:internalName="City" ma:readOnly="true">
      <xsd:simpleType>
        <xsd:restriction base="dms:Text"/>
      </xsd:simpleType>
    </xsd:element>
    <xsd:element name="d5b9f94c-ee4c-488b-8b26-8c1761682817PostalCode" ma:index="14" nillable="true" ma:displayName="Plant: Postal Code" ma:hidden="true" ma:internalName="PostalCode" ma:readOnly="true">
      <xsd:simpleType>
        <xsd:restriction base="dms:Text"/>
      </xsd:simpleType>
    </xsd:element>
    <xsd:element name="d5b9f94c-ee4c-488b-8b26-8c1761682817Street" ma:index="15" nillable="true" ma:displayName="Plant: Street" ma:hidden="true" ma:internalName="Street" ma:readOnly="true">
      <xsd:simpleType>
        <xsd:restriction base="dms:Text"/>
      </xsd:simpleType>
    </xsd:element>
    <xsd:element name="d5b9f94c-ee4c-488b-8b26-8c1761682817GeoLoc" ma:index="16" nillable="true" ma:displayName="Plant: Coordinates" ma:hidden="true" ma:internalName="GeoLoc" ma:readOnly="true">
      <xsd:simpleType>
        <xsd:restriction base="dms:Unknown"/>
      </xsd:simpleType>
    </xsd:element>
    <xsd:element name="d5b9f94c-ee4c-488b-8b26-8c1761682817DispName" ma:index="17" nillable="true" ma:displayName="Name" ma:description="" ma:hidden="true" ma:internalName="DispName" ma:readOnly="true">
      <xsd:simpleType>
        <xsd:restriction base="dms:Text"/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21" nillable="true" ma:displayName="Tags" ma:hidden="true" ma:internalName="MediaServiceAutoTags" ma:readOnly="true">
      <xsd:simpleType>
        <xsd:restriction base="dms:Text"/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5" nillable="true" ma:displayName="KeyPoints" ma:hidden="true" ma:internalName="MediaServiceKeyPoints" ma:readOnly="true">
      <xsd:simpleType>
        <xsd:restriction base="dms:Note"/>
      </xsd:simpleType>
    </xsd:element>
    <xsd:element name="MediaServiceOCR" ma:index="26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30" nillable="true" ma:displayName="Location" ma:hidden="true" ma:internalName="MediaServiceLocation" ma:readOnly="true">
      <xsd:simpleType>
        <xsd:restriction base="dms:Text"/>
      </xsd:simpleType>
    </xsd:element>
    <xsd:element name="MediaServiceMetadata" ma:index="3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6" nillable="true" ma:displayName="MediaServiceFastMetadata" ma:hidden="true" ma:internalName="MediaServiceFastMetadata" ma:readOnly="true">
      <xsd:simpleType>
        <xsd:restriction base="dms:Note"/>
      </xsd:simpleType>
    </xsd:element>
    <xsd:element name="d5b9f94c-ee4c-488b-8b26-8c1761682817CountryOrRegion" ma:index="38" nillable="true" ma:displayName="Plant: Country/Region" ma:hidden="true" ma:internalName="CountryOrRegion" ma:readOnly="true">
      <xsd:simpleType>
        <xsd:restriction base="dms:Text"/>
      </xsd:simpleType>
    </xsd:element>
    <xsd:element name="Categorypart2" ma:index="39" nillable="true" ma:displayName="Category part 2" ma:description="An additional Category Tag to further define your data" ma:format="Dropdown" ma:hidden="true" ma:internalName="Categorypart2" ma:readOnly="false">
      <xsd:simpleType>
        <xsd:restriction base="dms:Choice">
          <xsd:enumeration value="Primary Plant"/>
          <xsd:enumeration value="Protection"/>
          <xsd:enumeration value="Settings"/>
          <xsd:enumeration value="400V"/>
          <xsd:enumeration value="6.6kV"/>
          <xsd:enumeration value="11kV"/>
          <xsd:enumeration value="Transformer"/>
          <xsd:enumeration value="Circuit breaker"/>
          <xsd:enumeration value="Choice 9"/>
        </xsd:restriction>
      </xsd:simpleType>
    </xsd:element>
    <xsd:element name="lcf76f155ced4ddcb4097134ff3c332f" ma:index="41" nillable="true" ma:taxonomy="true" ma:internalName="lcf76f155ced4ddcb4097134ff3c332f" ma:taxonomyFieldName="MediaServiceImageTags" ma:displayName="Image Tags" ma:readOnly="false" ma:fieldId="{5cf76f15-5ced-4ddc-b409-7134ff3c332f}" ma:taxonomyMulti="true" ma:sspId="94d5a718-e02a-4652-97a0-3645cb65c4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4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4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untryOrRegiond5b9f94c-ee4c-488b-8b26-8c1761682817" ma:index="46" nillable="true" ma:displayName="Plant: Country/Region" ma:internalName="CountryOrRegion0" ma:readOnly="true">
      <xsd:simpleType>
        <xsd:restriction base="dms:Text"/>
      </xsd:simpleType>
    </xsd:element>
    <xsd:element name="Stated5b9f94c-ee4c-488b-8b26-8c1761682817" ma:index="47" nillable="true" ma:displayName="Plant: State" ma:internalName="State0" ma:readOnly="true">
      <xsd:simpleType>
        <xsd:restriction base="dms:Text"/>
      </xsd:simpleType>
    </xsd:element>
    <xsd:element name="Cityd5b9f94c-ee4c-488b-8b26-8c1761682817" ma:index="48" nillable="true" ma:displayName="Plant: City" ma:internalName="City0" ma:readOnly="true">
      <xsd:simpleType>
        <xsd:restriction base="dms:Text"/>
      </xsd:simpleType>
    </xsd:element>
    <xsd:element name="PostalCoded5b9f94c-ee4c-488b-8b26-8c1761682817" ma:index="49" nillable="true" ma:displayName="Plant: Postal Code" ma:internalName="PostalCode0" ma:readOnly="true">
      <xsd:simpleType>
        <xsd:restriction base="dms:Text"/>
      </xsd:simpleType>
    </xsd:element>
    <xsd:element name="Streetd5b9f94c-ee4c-488b-8b26-8c1761682817" ma:index="50" nillable="true" ma:displayName="Plant: Street" ma:internalName="Street0" ma:readOnly="true">
      <xsd:simpleType>
        <xsd:restriction base="dms:Text"/>
      </xsd:simpleType>
    </xsd:element>
    <xsd:element name="GeoLocd5b9f94c-ee4c-488b-8b26-8c1761682817" ma:index="51" nillable="true" ma:displayName="Plant: Coordinates" ma:internalName="GeoLoc0" ma:readOnly="true">
      <xsd:simpleType>
        <xsd:restriction base="dms:Unknown"/>
      </xsd:simpleType>
    </xsd:element>
    <xsd:element name="DispNamed5b9f94c-ee4c-488b-8b26-8c1761682817" ma:index="52" nillable="true" ma:displayName="Plant: Name" ma:internalName="DispName0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e23190-ffdc-4c9f-bb43-df7879b61858" elementFormDefault="qualified">
    <xsd:import namespace="http://schemas.microsoft.com/office/2006/documentManagement/types"/>
    <xsd:import namespace="http://schemas.microsoft.com/office/infopath/2007/PartnerControls"/>
    <xsd:element name="SharedWithUsers" ma:index="27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8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42" nillable="true" ma:displayName="Taxonomy Catch All Column" ma:hidden="true" ma:list="{c20b481c-2a83-4c3d-8e12-daa4dd5859a1}" ma:internalName="TaxCatchAll" ma:showField="CatchAllData" ma:web="78e23190-ffdc-4c9f-bb43-df7879b618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8e23190-ffdc-4c9f-bb43-df7879b61858" xsi:nil="true"/>
    <_ip_UnifiedCompliancePolicyUIAction xmlns="http://schemas.microsoft.com/sharepoint/v3" xsi:nil="true"/>
    <Categorypart2 xmlns="1570fe36-32a1-4b17-b77e-3b148eaac9e0" xsi:nil="true"/>
    <System xmlns="1570fe36-32a1-4b17-b77e-3b148eaac9e0">Protection Relay</System>
    <lcf76f155ced4ddcb4097134ff3c332f xmlns="1570fe36-32a1-4b17-b77e-3b148eaac9e0">
      <Terms xmlns="http://schemas.microsoft.com/office/infopath/2007/PartnerControls"/>
    </lcf76f155ced4ddcb4097134ff3c332f>
    <DocumentDescription xmlns="1570fe36-32a1-4b17-b77e-3b148eaac9e0">Check sheets for Protection relays </DocumentDescription>
    <Category xmlns="1570fe36-32a1-4b17-b77e-3b148eaac9e0"/>
    <Reference xmlns="1570fe36-32a1-4b17-b77e-3b148eaac9e0" xsi:nil="true"/>
    <_ip_UnifiedCompliancePolicyProperties xmlns="http://schemas.microsoft.com/sharepoint/v3" xsi:nil="true"/>
    <FunctionalStructure xmlns="1570fe36-32a1-4b17-b77e-3b148eaac9e0" xsi:nil="true"/>
    <ReferenceNumber xmlns="1570fe36-32a1-4b17-b77e-3b148eaac9e0" xsi:nil="true"/>
    <_Flow_SignoffStatus xmlns="1570fe36-32a1-4b17-b77e-3b148eaac9e0" xsi:nil="true"/>
    <Plant xmlns="1570fe36-32a1-4b17-b77e-3b148eaac9e0">{"DisplayName":"Geothermal","EntityType":"Custom"}</Plant>
    <CreationDate xmlns="1570fe36-32a1-4b17-b77e-3b148eaac9e0">2026-06-03T07:00:00+00:00</CreationDate>
    <CurrentlyUesd xmlns="1570fe36-32a1-4b17-b77e-3b148eaac9e0">Latest</CurrentlyUesd>
    <d5b9f94c-ee4c-488b-8b26-8c1761682817PostalCode xmlns="1570fe36-32a1-4b17-b77e-3b148eaac9e0" xsi:nil="true"/>
    <d5b9f94c-ee4c-488b-8b26-8c1761682817DispName xmlns="1570fe36-32a1-4b17-b77e-3b148eaac9e0">Geothermal</d5b9f94c-ee4c-488b-8b26-8c1761682817DispName>
    <d5b9f94c-ee4c-488b-8b26-8c1761682817CountryOrRegion xmlns="1570fe36-32a1-4b17-b77e-3b148eaac9e0" xsi:nil="true"/>
    <d5b9f94c-ee4c-488b-8b26-8c1761682817State xmlns="1570fe36-32a1-4b17-b77e-3b148eaac9e0" xsi:nil="true"/>
    <d5b9f94c-ee4c-488b-8b26-8c1761682817City xmlns="1570fe36-32a1-4b17-b77e-3b148eaac9e0" xsi:nil="true"/>
    <d5b9f94c-ee4c-488b-8b26-8c1761682817Street xmlns="1570fe36-32a1-4b17-b77e-3b148eaac9e0" xsi:nil="true"/>
    <d5b9f94c-ee4c-488b-8b26-8c1761682817GeoLoc xmlns="1570fe36-32a1-4b17-b77e-3b148eaac9e0" xsi:nil="true"/>
  </documentManagement>
</p:properties>
</file>

<file path=customXml/itemProps1.xml><?xml version="1.0" encoding="utf-8"?>
<ds:datastoreItem xmlns:ds="http://schemas.openxmlformats.org/officeDocument/2006/customXml" ds:itemID="{F646F51E-85A9-4FCB-815D-569D52FADB59}"/>
</file>

<file path=customXml/itemProps2.xml><?xml version="1.0" encoding="utf-8"?>
<ds:datastoreItem xmlns:ds="http://schemas.openxmlformats.org/officeDocument/2006/customXml" ds:itemID="{6E59CB48-A903-4631-85EF-E20F89CDFD5C}"/>
</file>

<file path=customXml/itemProps3.xml><?xml version="1.0" encoding="utf-8"?>
<ds:datastoreItem xmlns:ds="http://schemas.openxmlformats.org/officeDocument/2006/customXml" ds:itemID="{880959B4-CF29-4415-A441-894EFDFCCA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7</vt:i4>
      </vt:variant>
    </vt:vector>
  </HeadingPairs>
  <TitlesOfParts>
    <vt:vector size="16" baseType="lpstr">
      <vt:lpstr>1. Cover</vt:lpstr>
      <vt:lpstr>2. Equip &amp; Refs</vt:lpstr>
      <vt:lpstr>3. Pre-Test</vt:lpstr>
      <vt:lpstr>4. Analogue Inputs</vt:lpstr>
      <vt:lpstr>5. Binary IO</vt:lpstr>
      <vt:lpstr>6. Element Tracker</vt:lpstr>
      <vt:lpstr>7. Element Results</vt:lpstr>
      <vt:lpstr>8. Post-Test</vt:lpstr>
      <vt:lpstr>9. Files &amp; Sign-Off</vt:lpstr>
      <vt:lpstr>Ratio_CTio</vt:lpstr>
      <vt:lpstr>Ratio_CTphase</vt:lpstr>
      <vt:lpstr>TolAngle_deg</vt:lpstr>
      <vt:lpstr>TolI_pct</vt:lpstr>
      <vt:lpstr>TolPickup_pct</vt:lpstr>
      <vt:lpstr>TolTime_pct</vt:lpstr>
      <vt:lpstr>TolV_pct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du Plessis</cp:lastModifiedBy>
  <cp:revision>2</cp:revision>
  <dcterms:created xsi:type="dcterms:W3CDTF">2026-05-14T22:12:40Z</dcterms:created>
  <dcterms:modified xsi:type="dcterms:W3CDTF">2026-06-02T23:14:58Z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0x01010076424A2F8899204F9FC29B11F01CF75E</vt:lpwstr>
  </property>
</Properties>
</file>