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3 KST 18-19\AVASA Q3 KST Observations 2018-19-Upload\Attachments\"/>
    </mc:Choice>
  </mc:AlternateContent>
  <bookViews>
    <workbookView xWindow="0" yWindow="0" windowWidth="20490" windowHeight="6465"/>
  </bookViews>
  <sheets>
    <sheet name="4a" sheetId="1" r:id="rId1"/>
  </sheets>
  <definedNames>
    <definedName name="_xlnm._FilterDatabase" localSheetId="0" hidden="1">'4a'!$B$8:$L$81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1" i="1" l="1"/>
  <c r="J80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I9" i="1"/>
</calcChain>
</file>

<file path=xl/sharedStrings.xml><?xml version="1.0" encoding="utf-8"?>
<sst xmlns="http://schemas.openxmlformats.org/spreadsheetml/2006/main" count="201" uniqueCount="125">
  <si>
    <t>UNIT         : HOTEL AVASA - HYDERABAD, KITCHEN STEWARDING &amp; WASTE MANAGEMENT SPECIAL -  2018-19</t>
  </si>
  <si>
    <t>TITLE       : PHYSICAL VERIFICATION OF KST ITEMS AT MAIN STORES AS ON 02-FEB-19</t>
  </si>
  <si>
    <t>S. No.</t>
  </si>
  <si>
    <t>Item Description</t>
  </si>
  <si>
    <t>Brand</t>
  </si>
  <si>
    <t>Model No</t>
  </si>
  <si>
    <t xml:space="preserve">Rate Rs. </t>
  </si>
  <si>
    <t>Book Stock</t>
  </si>
  <si>
    <t>Physical Stcok</t>
  </si>
  <si>
    <t>Difference</t>
  </si>
  <si>
    <t>Value Rs.</t>
  </si>
  <si>
    <t>Remarks</t>
  </si>
  <si>
    <t>SOUP BOWL</t>
  </si>
  <si>
    <t>RAK</t>
  </si>
  <si>
    <t>BABW 12</t>
  </si>
  <si>
    <t>MILK CREAMER</t>
  </si>
  <si>
    <t>BACR 15</t>
  </si>
  <si>
    <t>SUGAR  HOLDER</t>
  </si>
  <si>
    <t>BASH 01</t>
  </si>
  <si>
    <t>CRUET SET</t>
  </si>
  <si>
    <t>SKPS 01</t>
  </si>
  <si>
    <t>Only Salt</t>
  </si>
  <si>
    <t>PIZZA PLATE</t>
  </si>
  <si>
    <t>-</t>
  </si>
  <si>
    <t>STEAK PLATE</t>
  </si>
  <si>
    <t>PASTA PLATE</t>
  </si>
  <si>
    <t>Sq. Bed Platter  - 7”</t>
  </si>
  <si>
    <t>Feather Touch</t>
  </si>
  <si>
    <t>5 Comp Platter</t>
  </si>
  <si>
    <t>Bed Rect Platter   11 “</t>
  </si>
  <si>
    <t>Bed Rect Platter     10 * 6“</t>
  </si>
  <si>
    <t>Boat Platter – Large</t>
  </si>
  <si>
    <t>Boat Platter –  Small</t>
  </si>
  <si>
    <t>Ovel Platter – Loora</t>
  </si>
  <si>
    <t>Biryani Bowl  - Big</t>
  </si>
  <si>
    <t>Lids Only 12'nos</t>
  </si>
  <si>
    <t>Biryani Bowl  - Small</t>
  </si>
  <si>
    <t>ROUND PLATE – 30CM-Full Plate</t>
  </si>
  <si>
    <t>NARUMI</t>
  </si>
  <si>
    <t>50180-5312</t>
  </si>
  <si>
    <t>ESPRESSO CUP</t>
  </si>
  <si>
    <t>50180-2690</t>
  </si>
  <si>
    <t>CREAMER(M)</t>
  </si>
  <si>
    <t>50180-4581</t>
  </si>
  <si>
    <t>MUFFIN PLATE</t>
  </si>
  <si>
    <t>50180-5221</t>
  </si>
  <si>
    <t>SUGAR BOWL WITH COVER</t>
  </si>
  <si>
    <t>50180-4563</t>
  </si>
  <si>
    <t>ROUND BOWL-14CM</t>
  </si>
  <si>
    <t>51050-35832</t>
  </si>
  <si>
    <t>ROUND BOWL-17CM</t>
  </si>
  <si>
    <t>51050-3552</t>
  </si>
  <si>
    <t>TEA POT WITH COVER</t>
  </si>
  <si>
    <t>51290-54314</t>
  </si>
  <si>
    <t>COMPARTMENT DISH-3</t>
  </si>
  <si>
    <t>9265-9782</t>
  </si>
  <si>
    <t>FLAT PLATE 29 CM</t>
  </si>
  <si>
    <t>9265-1986</t>
  </si>
  <si>
    <t>lura cone platter – Fish Platter</t>
  </si>
  <si>
    <t>S.No 37 and this also same</t>
  </si>
  <si>
    <t>COFFEE ( CAPPICINIO )</t>
  </si>
  <si>
    <t>Clay Pot</t>
  </si>
  <si>
    <t>kalaruthi</t>
  </si>
  <si>
    <t>TABLE SPOON</t>
  </si>
  <si>
    <t>WMF</t>
  </si>
  <si>
    <t>TABLE KNIFE</t>
  </si>
  <si>
    <t>TABLE FORK</t>
  </si>
  <si>
    <t>SOUP SPOON</t>
  </si>
  <si>
    <t>DESSERT FORK</t>
  </si>
  <si>
    <t>DESSERT SPOON</t>
  </si>
  <si>
    <t xml:space="preserve">HI BALL SHET LAND  WATER GLASS </t>
  </si>
  <si>
    <t>ARC</t>
  </si>
  <si>
    <t>J3761</t>
  </si>
  <si>
    <t>BEER MUG</t>
  </si>
  <si>
    <t>ROLLY POLLY</t>
  </si>
  <si>
    <t>G3610</t>
  </si>
  <si>
    <t>DECANTER BIG</t>
  </si>
  <si>
    <t>B 136211</t>
  </si>
  <si>
    <t>DECANTER SMALL</t>
  </si>
  <si>
    <t>BRANDY SNIFFER</t>
  </si>
  <si>
    <t>HURRICAN GLASS (HAWAI)</t>
  </si>
  <si>
    <t>E0530-10</t>
  </si>
  <si>
    <t xml:space="preserve">VIVA FOOTED LONG DRING GLASS </t>
  </si>
  <si>
    <t>25263-14</t>
  </si>
  <si>
    <t>HI BALL</t>
  </si>
  <si>
    <t>OCEAN</t>
  </si>
  <si>
    <t>TOM COLLINS</t>
  </si>
  <si>
    <t>B07811</t>
  </si>
  <si>
    <t>MARTINI GLASS</t>
  </si>
  <si>
    <t>015C10</t>
  </si>
  <si>
    <t xml:space="preserve">MINI MARTINI FOR OHM 140 ML </t>
  </si>
  <si>
    <t>501C05</t>
  </si>
  <si>
    <t>WHITE WINE GLASS</t>
  </si>
  <si>
    <t>019W08</t>
  </si>
  <si>
    <t>CHAMPAGNE FLUTE</t>
  </si>
  <si>
    <t>501F07</t>
  </si>
  <si>
    <t>MARGARITA GLASS</t>
  </si>
  <si>
    <t>BEER PILSNER</t>
  </si>
  <si>
    <t>B05011</t>
  </si>
  <si>
    <t>BURGUNDY (WHITE WINE )</t>
  </si>
  <si>
    <t>STOZLE</t>
  </si>
  <si>
    <t>RED WINE</t>
  </si>
  <si>
    <t xml:space="preserve">RED WINE BIG BURGUNDER CRU </t>
  </si>
  <si>
    <t xml:space="preserve">CHAMPNGE </t>
  </si>
  <si>
    <t xml:space="preserve">MATURE WATER GOB LET OLD </t>
  </si>
  <si>
    <t>F140124</t>
  </si>
  <si>
    <t>DECANTER OSORNO – Water</t>
  </si>
  <si>
    <t>MARTINI COCKTAIL</t>
  </si>
  <si>
    <t>F202140</t>
  </si>
  <si>
    <t xml:space="preserve">CARAFON SUNNEX 1.5 LTR </t>
  </si>
  <si>
    <t xml:space="preserve">SUNNEX </t>
  </si>
  <si>
    <t xml:space="preserve">GLASS PITCHER WITH ICE TUBE </t>
  </si>
  <si>
    <t xml:space="preserve">STALLION </t>
  </si>
  <si>
    <t>PORCELAIN INSERT ROUND   33*33*6.5 CM(1 NO)</t>
  </si>
  <si>
    <t>PORCELAIN INSERT DIVIDED  33*33*6.5 CM(1 NO)</t>
  </si>
  <si>
    <t>COOKES JAR(1 NO)</t>
  </si>
  <si>
    <t xml:space="preserve">OCEAN </t>
  </si>
  <si>
    <t xml:space="preserve">CARAFE DECENTER </t>
  </si>
  <si>
    <t>JUICE GLASS</t>
  </si>
  <si>
    <t>LOCAL</t>
  </si>
  <si>
    <t xml:space="preserve">Additional </t>
  </si>
  <si>
    <t>SHORT VALUE</t>
  </si>
  <si>
    <t>EXCESS VALUE</t>
  </si>
  <si>
    <t>NET DIFF</t>
  </si>
  <si>
    <t>GROSS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</si>
</sst>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12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4" fillId="2" borderId="3" xfId="2" applyFont="1" applyFill="1" applyBorder="1" applyAlignment="1">
      <alignment horizontal="left" vertical="center"/>
    </xf>
    <xf numFmtId="0" fontId="6" fillId="0" borderId="0" xfId="3" applyFont="1"/>
    <xf numFmtId="0" fontId="7" fillId="2" borderId="4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4" fillId="2" borderId="5" xfId="2" applyFont="1" applyFill="1" applyBorder="1" applyAlignment="1">
      <alignment horizontal="left" vertical="center"/>
    </xf>
    <xf numFmtId="0" fontId="2" fillId="3" borderId="6" xfId="1" applyFont="1" applyFill="1" applyBorder="1" applyAlignment="1">
      <alignment vertical="center"/>
    </xf>
    <xf numFmtId="0" fontId="2" fillId="3" borderId="7" xfId="1" applyFont="1" applyFill="1" applyBorder="1" applyAlignment="1">
      <alignment vertical="center"/>
    </xf>
    <xf numFmtId="0" fontId="2" fillId="3" borderId="8" xfId="1" applyFont="1" applyFill="1" applyBorder="1" applyAlignment="1">
      <alignment horizontal="left" vertical="center"/>
    </xf>
    <xf numFmtId="0" fontId="7" fillId="2" borderId="9" xfId="3" applyFont="1" applyFill="1" applyBorder="1" applyAlignment="1">
      <alignment horizontal="center" vertical="center" wrapText="1"/>
    </xf>
    <xf numFmtId="0" fontId="5" fillId="0" borderId="0" xfId="3"/>
    <xf numFmtId="0" fontId="2" fillId="0" borderId="9" xfId="3" applyFont="1" applyBorder="1" applyAlignment="1">
      <alignment horizontal="center"/>
    </xf>
    <xf numFmtId="0" fontId="2" fillId="0" borderId="9" xfId="3" applyFont="1" applyFill="1" applyBorder="1" applyAlignment="1"/>
    <xf numFmtId="43" fontId="2" fillId="0" borderId="9" xfId="4" applyFont="1" applyBorder="1" applyAlignment="1">
      <alignment horizontal="center"/>
    </xf>
    <xf numFmtId="0" fontId="2" fillId="0" borderId="9" xfId="3" applyFont="1" applyBorder="1" applyAlignment="1">
      <alignment horizontal="left"/>
    </xf>
    <xf numFmtId="0" fontId="2" fillId="0" borderId="9" xfId="3" applyFont="1" applyBorder="1" applyAlignment="1"/>
    <xf numFmtId="0" fontId="2" fillId="0" borderId="9" xfId="3" applyFont="1" applyBorder="1" applyAlignment="1">
      <alignment wrapText="1"/>
    </xf>
    <xf numFmtId="0" fontId="2" fillId="3" borderId="9" xfId="3" applyFont="1" applyFill="1" applyBorder="1" applyAlignment="1"/>
    <xf numFmtId="0" fontId="2" fillId="3" borderId="9" xfId="3" applyFont="1" applyFill="1" applyBorder="1" applyAlignment="1">
      <alignment horizontal="center"/>
    </xf>
    <xf numFmtId="43" fontId="2" fillId="3" borderId="9" xfId="4" applyFont="1" applyFill="1" applyBorder="1" applyAlignment="1">
      <alignment horizontal="center"/>
    </xf>
    <xf numFmtId="43" fontId="2" fillId="0" borderId="9" xfId="4" applyFont="1" applyFill="1" applyBorder="1" applyAlignment="1">
      <alignment horizontal="center" vertical="center"/>
    </xf>
    <xf numFmtId="0" fontId="2" fillId="0" borderId="9" xfId="3" applyFont="1" applyFill="1" applyBorder="1" applyAlignment="1">
      <alignment horizontal="center"/>
    </xf>
    <xf numFmtId="43" fontId="2" fillId="0" borderId="9" xfId="4" applyFont="1" applyFill="1" applyBorder="1" applyAlignment="1">
      <alignment horizontal="center"/>
    </xf>
    <xf numFmtId="43" fontId="2" fillId="4" borderId="9" xfId="4" applyFont="1" applyFill="1" applyBorder="1" applyAlignment="1">
      <alignment horizontal="center"/>
    </xf>
    <xf numFmtId="0" fontId="2" fillId="0" borderId="9" xfId="3" applyFont="1" applyBorder="1"/>
    <xf numFmtId="0" fontId="2" fillId="5" borderId="9" xfId="3" applyFont="1" applyFill="1" applyBorder="1"/>
    <xf numFmtId="0" fontId="6" fillId="5" borderId="9" xfId="3" applyFont="1" applyFill="1" applyBorder="1"/>
    <xf numFmtId="0" fontId="2" fillId="5" borderId="9" xfId="3" applyFont="1" applyFill="1" applyBorder="1" applyAlignment="1">
      <alignment horizontal="center"/>
    </xf>
    <xf numFmtId="43" fontId="2" fillId="5" borderId="9" xfId="4" applyFont="1" applyFill="1" applyBorder="1" applyAlignment="1">
      <alignment horizontal="center"/>
    </xf>
    <xf numFmtId="0" fontId="2" fillId="5" borderId="9" xfId="3" applyFont="1" applyFill="1" applyBorder="1" applyAlignment="1">
      <alignment horizontal="left"/>
    </xf>
    <xf numFmtId="43" fontId="8" fillId="5" borderId="9" xfId="4" applyFont="1" applyFill="1" applyBorder="1" applyAlignment="1">
      <alignment horizontal="center"/>
    </xf>
    <xf numFmtId="0" fontId="6" fillId="5" borderId="9" xfId="3" applyFont="1" applyFill="1" applyBorder="1" applyAlignment="1">
      <alignment horizontal="left"/>
    </xf>
    <xf numFmtId="0" fontId="5" fillId="0" borderId="0" xfId="3" applyAlignment="1">
      <alignment horizontal="left"/>
    </xf>
  </cellXfs>
  <cellStyles count="5">
    <cellStyle name="Comma 2" xfId="4"/>
    <cellStyle name="Normal" xfId="0" builtinId="0"/>
    <cellStyle name="Normal 2" xfId="3"/>
    <cellStyle name="Normal 2 3 4 2" xfId="1"/>
    <cellStyle name="Normal_GPC June anne '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1"/>
  <sheetViews>
    <sheetView showGridLines="0" tabSelected="1" workbookViewId="0">
      <selection activeCell="B6" sqref="B6"/>
    </sheetView>
  </sheetViews>
  <sheetFormatPr defaultRowHeight="12.75" x14ac:dyDescent="0.2"/>
  <cols>
    <col min="1" max="1" width="9.140625" style="12"/>
    <col min="2" max="2" width="3.5703125" style="12" customWidth="1"/>
    <col min="3" max="3" width="40.42578125" style="12" bestFit="1" customWidth="1"/>
    <col min="4" max="4" width="12.140625" style="12" bestFit="1" customWidth="1"/>
    <col min="5" max="5" width="11.7109375" style="12" customWidth="1"/>
    <col min="6" max="6" width="9" style="12" bestFit="1" customWidth="1"/>
    <col min="7" max="7" width="6" style="12" customWidth="1"/>
    <col min="8" max="8" width="8.42578125" style="12" customWidth="1"/>
    <col min="9" max="9" width="5.5703125" style="12" customWidth="1"/>
    <col min="10" max="10" width="11.7109375" style="12" bestFit="1" customWidth="1"/>
    <col min="11" max="11" width="22.7109375" style="34" bestFit="1" customWidth="1"/>
    <col min="12" max="16384" width="9.140625" style="12"/>
  </cols>
  <sheetData>
    <row r="2" spans="2:11" s="4" customFormat="1" x14ac:dyDescent="0.2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s="4" customFormat="1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7"/>
    </row>
    <row r="4" spans="2:11" s="4" customFormat="1" x14ac:dyDescent="0.2">
      <c r="B4" s="5"/>
      <c r="C4" s="6"/>
      <c r="D4" s="6"/>
      <c r="E4" s="6"/>
      <c r="F4" s="6"/>
      <c r="G4" s="6"/>
      <c r="H4" s="6"/>
      <c r="I4" s="6"/>
      <c r="J4" s="6"/>
      <c r="K4" s="7"/>
    </row>
    <row r="5" spans="2:11" s="4" customFormat="1" x14ac:dyDescent="0.2">
      <c r="B5" s="5" t="s">
        <v>1</v>
      </c>
      <c r="C5" s="6"/>
      <c r="D5" s="6"/>
      <c r="E5" s="6"/>
      <c r="F5" s="6"/>
      <c r="G5" s="6"/>
      <c r="H5" s="6"/>
      <c r="I5" s="6"/>
      <c r="J5" s="6"/>
      <c r="K5" s="7"/>
    </row>
    <row r="6" spans="2:11" s="4" customFormat="1" x14ac:dyDescent="0.2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 s="4" customFormat="1" x14ac:dyDescent="0.2">
      <c r="B7" s="8"/>
      <c r="C7" s="9"/>
      <c r="D7" s="9"/>
      <c r="E7" s="9"/>
      <c r="F7" s="9"/>
      <c r="G7" s="9"/>
      <c r="H7" s="9"/>
      <c r="I7" s="9"/>
      <c r="J7" s="9"/>
      <c r="K7" s="10"/>
    </row>
    <row r="8" spans="2:11" ht="38.25" x14ac:dyDescent="0.2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  <c r="K8" s="11" t="s">
        <v>11</v>
      </c>
    </row>
    <row r="9" spans="2:11" x14ac:dyDescent="0.2">
      <c r="B9" s="13">
        <v>1</v>
      </c>
      <c r="C9" s="14" t="s">
        <v>12</v>
      </c>
      <c r="D9" s="13" t="s">
        <v>13</v>
      </c>
      <c r="E9" s="13" t="s">
        <v>14</v>
      </c>
      <c r="F9" s="15">
        <v>90.83</v>
      </c>
      <c r="G9" s="13">
        <v>365</v>
      </c>
      <c r="H9" s="13">
        <v>390</v>
      </c>
      <c r="I9" s="13">
        <f>+H9-G9</f>
        <v>25</v>
      </c>
      <c r="J9" s="15">
        <v>2270.75</v>
      </c>
      <c r="K9" s="16"/>
    </row>
    <row r="10" spans="2:11" x14ac:dyDescent="0.2">
      <c r="B10" s="13">
        <f>+B9+1</f>
        <v>2</v>
      </c>
      <c r="C10" s="17" t="s">
        <v>15</v>
      </c>
      <c r="D10" s="13" t="s">
        <v>13</v>
      </c>
      <c r="E10" s="13" t="s">
        <v>16</v>
      </c>
      <c r="F10" s="15">
        <v>111.63</v>
      </c>
      <c r="G10" s="13">
        <v>21</v>
      </c>
      <c r="H10" s="13">
        <v>17</v>
      </c>
      <c r="I10" s="13">
        <f t="shared" ref="I10:I73" si="0">+H10-G10</f>
        <v>-4</v>
      </c>
      <c r="J10" s="15">
        <v>-446.52</v>
      </c>
      <c r="K10" s="16"/>
    </row>
    <row r="11" spans="2:11" x14ac:dyDescent="0.2">
      <c r="B11" s="13">
        <f t="shared" ref="B11:B74" si="1">+B10+1</f>
        <v>3</v>
      </c>
      <c r="C11" s="18" t="s">
        <v>17</v>
      </c>
      <c r="D11" s="13" t="s">
        <v>13</v>
      </c>
      <c r="E11" s="13" t="s">
        <v>18</v>
      </c>
      <c r="F11" s="15">
        <v>178</v>
      </c>
      <c r="G11" s="13">
        <v>8</v>
      </c>
      <c r="H11" s="13">
        <v>12</v>
      </c>
      <c r="I11" s="13">
        <f t="shared" si="0"/>
        <v>4</v>
      </c>
      <c r="J11" s="15">
        <v>712</v>
      </c>
      <c r="K11" s="16"/>
    </row>
    <row r="12" spans="2:11" x14ac:dyDescent="0.2">
      <c r="B12" s="13">
        <f t="shared" si="1"/>
        <v>4</v>
      </c>
      <c r="C12" s="19" t="s">
        <v>19</v>
      </c>
      <c r="D12" s="20" t="s">
        <v>13</v>
      </c>
      <c r="E12" s="20" t="s">
        <v>20</v>
      </c>
      <c r="F12" s="21">
        <v>392</v>
      </c>
      <c r="G12" s="13">
        <v>10</v>
      </c>
      <c r="H12" s="13">
        <v>12</v>
      </c>
      <c r="I12" s="13">
        <f t="shared" si="0"/>
        <v>2</v>
      </c>
      <c r="J12" s="15">
        <v>784</v>
      </c>
      <c r="K12" s="16" t="s">
        <v>21</v>
      </c>
    </row>
    <row r="13" spans="2:11" x14ac:dyDescent="0.2">
      <c r="B13" s="13">
        <f t="shared" si="1"/>
        <v>5</v>
      </c>
      <c r="C13" s="17" t="s">
        <v>22</v>
      </c>
      <c r="D13" s="13" t="s">
        <v>13</v>
      </c>
      <c r="E13" s="13" t="s">
        <v>23</v>
      </c>
      <c r="F13" s="15">
        <v>164.88</v>
      </c>
      <c r="G13" s="13">
        <v>2</v>
      </c>
      <c r="H13" s="13">
        <v>2</v>
      </c>
      <c r="I13" s="13">
        <f t="shared" si="0"/>
        <v>0</v>
      </c>
      <c r="J13" s="15">
        <v>0</v>
      </c>
      <c r="K13" s="16"/>
    </row>
    <row r="14" spans="2:11" x14ac:dyDescent="0.2">
      <c r="B14" s="13">
        <f t="shared" si="1"/>
        <v>6</v>
      </c>
      <c r="C14" s="17" t="s">
        <v>24</v>
      </c>
      <c r="D14" s="13" t="s">
        <v>13</v>
      </c>
      <c r="E14" s="13" t="s">
        <v>23</v>
      </c>
      <c r="F14" s="15">
        <v>147.75</v>
      </c>
      <c r="G14" s="13">
        <v>74</v>
      </c>
      <c r="H14" s="13">
        <v>57</v>
      </c>
      <c r="I14" s="13">
        <f t="shared" si="0"/>
        <v>-17</v>
      </c>
      <c r="J14" s="15">
        <v>-2511.75</v>
      </c>
      <c r="K14" s="16"/>
    </row>
    <row r="15" spans="2:11" x14ac:dyDescent="0.2">
      <c r="B15" s="13">
        <f t="shared" si="1"/>
        <v>7</v>
      </c>
      <c r="C15" s="17" t="s">
        <v>25</v>
      </c>
      <c r="D15" s="13" t="s">
        <v>13</v>
      </c>
      <c r="E15" s="13" t="s">
        <v>23</v>
      </c>
      <c r="F15" s="15">
        <v>134.24</v>
      </c>
      <c r="G15" s="13">
        <v>6</v>
      </c>
      <c r="H15" s="13">
        <v>5</v>
      </c>
      <c r="I15" s="13">
        <f t="shared" si="0"/>
        <v>-1</v>
      </c>
      <c r="J15" s="15">
        <v>-134.24</v>
      </c>
      <c r="K15" s="16"/>
    </row>
    <row r="16" spans="2:11" x14ac:dyDescent="0.2">
      <c r="B16" s="13">
        <f t="shared" si="1"/>
        <v>8</v>
      </c>
      <c r="C16" s="17" t="s">
        <v>26</v>
      </c>
      <c r="D16" s="13" t="s">
        <v>27</v>
      </c>
      <c r="E16" s="13" t="s">
        <v>23</v>
      </c>
      <c r="F16" s="22">
        <v>237.27</v>
      </c>
      <c r="G16" s="13">
        <v>0</v>
      </c>
      <c r="H16" s="13">
        <v>10</v>
      </c>
      <c r="I16" s="13">
        <f t="shared" si="0"/>
        <v>10</v>
      </c>
      <c r="J16" s="15">
        <v>2372.7000000000003</v>
      </c>
      <c r="K16" s="16"/>
    </row>
    <row r="17" spans="2:11" x14ac:dyDescent="0.2">
      <c r="B17" s="13">
        <f t="shared" si="1"/>
        <v>9</v>
      </c>
      <c r="C17" s="17" t="s">
        <v>28</v>
      </c>
      <c r="D17" s="13" t="s">
        <v>27</v>
      </c>
      <c r="E17" s="13" t="s">
        <v>23</v>
      </c>
      <c r="F17" s="22">
        <v>623.13</v>
      </c>
      <c r="G17" s="13">
        <v>0</v>
      </c>
      <c r="H17" s="13">
        <v>35</v>
      </c>
      <c r="I17" s="13">
        <f t="shared" si="0"/>
        <v>35</v>
      </c>
      <c r="J17" s="15">
        <v>21809.55</v>
      </c>
      <c r="K17" s="16"/>
    </row>
    <row r="18" spans="2:11" x14ac:dyDescent="0.2">
      <c r="B18" s="13">
        <f t="shared" si="1"/>
        <v>10</v>
      </c>
      <c r="C18" s="17" t="s">
        <v>29</v>
      </c>
      <c r="D18" s="13" t="s">
        <v>27</v>
      </c>
      <c r="E18" s="13" t="s">
        <v>23</v>
      </c>
      <c r="F18" s="22">
        <v>629.12</v>
      </c>
      <c r="G18" s="13">
        <v>14</v>
      </c>
      <c r="H18" s="13">
        <v>0</v>
      </c>
      <c r="I18" s="13">
        <f t="shared" si="0"/>
        <v>-14</v>
      </c>
      <c r="J18" s="15">
        <v>-8807.68</v>
      </c>
      <c r="K18" s="16"/>
    </row>
    <row r="19" spans="2:11" x14ac:dyDescent="0.2">
      <c r="B19" s="13">
        <f t="shared" si="1"/>
        <v>11</v>
      </c>
      <c r="C19" s="17" t="s">
        <v>30</v>
      </c>
      <c r="D19" s="13" t="s">
        <v>27</v>
      </c>
      <c r="E19" s="13" t="s">
        <v>23</v>
      </c>
      <c r="F19" s="22">
        <v>413.42</v>
      </c>
      <c r="G19" s="13">
        <v>2</v>
      </c>
      <c r="H19" s="13">
        <v>0</v>
      </c>
      <c r="I19" s="13">
        <f t="shared" si="0"/>
        <v>-2</v>
      </c>
      <c r="J19" s="15">
        <v>-826.84</v>
      </c>
      <c r="K19" s="16"/>
    </row>
    <row r="20" spans="2:11" x14ac:dyDescent="0.2">
      <c r="B20" s="13">
        <f t="shared" si="1"/>
        <v>12</v>
      </c>
      <c r="C20" s="17" t="s">
        <v>31</v>
      </c>
      <c r="D20" s="13" t="s">
        <v>27</v>
      </c>
      <c r="E20" s="13" t="s">
        <v>23</v>
      </c>
      <c r="F20" s="22">
        <v>647.1</v>
      </c>
      <c r="G20" s="13">
        <v>15</v>
      </c>
      <c r="H20" s="13">
        <v>15</v>
      </c>
      <c r="I20" s="13">
        <f t="shared" si="0"/>
        <v>0</v>
      </c>
      <c r="J20" s="15">
        <v>0</v>
      </c>
      <c r="K20" s="16"/>
    </row>
    <row r="21" spans="2:11" x14ac:dyDescent="0.2">
      <c r="B21" s="13">
        <f t="shared" si="1"/>
        <v>13</v>
      </c>
      <c r="C21" s="17" t="s">
        <v>32</v>
      </c>
      <c r="D21" s="13" t="s">
        <v>27</v>
      </c>
      <c r="E21" s="13" t="s">
        <v>23</v>
      </c>
      <c r="F21" s="22">
        <v>461</v>
      </c>
      <c r="G21" s="13">
        <v>15</v>
      </c>
      <c r="H21" s="13">
        <v>15</v>
      </c>
      <c r="I21" s="13">
        <f t="shared" si="0"/>
        <v>0</v>
      </c>
      <c r="J21" s="15">
        <v>0</v>
      </c>
      <c r="K21" s="16"/>
    </row>
    <row r="22" spans="2:11" x14ac:dyDescent="0.2">
      <c r="B22" s="13">
        <f t="shared" si="1"/>
        <v>14</v>
      </c>
      <c r="C22" s="17" t="s">
        <v>33</v>
      </c>
      <c r="D22" s="13" t="s">
        <v>27</v>
      </c>
      <c r="E22" s="13" t="s">
        <v>23</v>
      </c>
      <c r="F22" s="22">
        <v>650</v>
      </c>
      <c r="G22" s="13">
        <v>0</v>
      </c>
      <c r="H22" s="13">
        <v>23</v>
      </c>
      <c r="I22" s="13">
        <f t="shared" si="0"/>
        <v>23</v>
      </c>
      <c r="J22" s="15">
        <v>14950</v>
      </c>
      <c r="K22" s="16"/>
    </row>
    <row r="23" spans="2:11" x14ac:dyDescent="0.2">
      <c r="B23" s="13">
        <f t="shared" si="1"/>
        <v>15</v>
      </c>
      <c r="C23" s="17" t="s">
        <v>34</v>
      </c>
      <c r="D23" s="13" t="s">
        <v>27</v>
      </c>
      <c r="E23" s="13" t="s">
        <v>23</v>
      </c>
      <c r="F23" s="22">
        <v>408.88</v>
      </c>
      <c r="G23" s="13">
        <v>24</v>
      </c>
      <c r="H23" s="13">
        <v>24</v>
      </c>
      <c r="I23" s="13">
        <f t="shared" si="0"/>
        <v>0</v>
      </c>
      <c r="J23" s="15">
        <v>0</v>
      </c>
      <c r="K23" s="16" t="s">
        <v>35</v>
      </c>
    </row>
    <row r="24" spans="2:11" x14ac:dyDescent="0.2">
      <c r="B24" s="13">
        <f t="shared" si="1"/>
        <v>16</v>
      </c>
      <c r="C24" s="17" t="s">
        <v>36</v>
      </c>
      <c r="D24" s="13" t="s">
        <v>27</v>
      </c>
      <c r="E24" s="13" t="s">
        <v>23</v>
      </c>
      <c r="F24" s="22">
        <v>349.87</v>
      </c>
      <c r="G24" s="13">
        <v>13</v>
      </c>
      <c r="H24" s="13">
        <v>13</v>
      </c>
      <c r="I24" s="13">
        <f t="shared" si="0"/>
        <v>0</v>
      </c>
      <c r="J24" s="15">
        <v>0</v>
      </c>
      <c r="K24" s="16"/>
    </row>
    <row r="25" spans="2:11" x14ac:dyDescent="0.2">
      <c r="B25" s="13">
        <f t="shared" si="1"/>
        <v>17</v>
      </c>
      <c r="C25" s="14" t="s">
        <v>37</v>
      </c>
      <c r="D25" s="23" t="s">
        <v>38</v>
      </c>
      <c r="E25" s="23" t="s">
        <v>39</v>
      </c>
      <c r="F25" s="24">
        <v>1363.6</v>
      </c>
      <c r="G25" s="13">
        <v>93</v>
      </c>
      <c r="H25" s="13">
        <v>23</v>
      </c>
      <c r="I25" s="13">
        <f t="shared" si="0"/>
        <v>-70</v>
      </c>
      <c r="J25" s="15">
        <v>-95452</v>
      </c>
      <c r="K25" s="16"/>
    </row>
    <row r="26" spans="2:11" x14ac:dyDescent="0.2">
      <c r="B26" s="13">
        <f t="shared" si="1"/>
        <v>18</v>
      </c>
      <c r="C26" s="19" t="s">
        <v>40</v>
      </c>
      <c r="D26" s="20" t="s">
        <v>38</v>
      </c>
      <c r="E26" s="20" t="s">
        <v>41</v>
      </c>
      <c r="F26" s="24">
        <v>319.2</v>
      </c>
      <c r="G26" s="13">
        <v>28</v>
      </c>
      <c r="H26" s="13">
        <v>28</v>
      </c>
      <c r="I26" s="13">
        <f t="shared" si="0"/>
        <v>0</v>
      </c>
      <c r="J26" s="15">
        <v>0</v>
      </c>
      <c r="K26" s="16"/>
    </row>
    <row r="27" spans="2:11" x14ac:dyDescent="0.2">
      <c r="B27" s="13">
        <f t="shared" si="1"/>
        <v>19</v>
      </c>
      <c r="C27" s="14" t="s">
        <v>42</v>
      </c>
      <c r="D27" s="23" t="s">
        <v>38</v>
      </c>
      <c r="E27" s="23" t="s">
        <v>43</v>
      </c>
      <c r="F27" s="24">
        <v>450.8</v>
      </c>
      <c r="G27" s="13">
        <v>29</v>
      </c>
      <c r="H27" s="13">
        <v>24</v>
      </c>
      <c r="I27" s="13">
        <f t="shared" si="0"/>
        <v>-5</v>
      </c>
      <c r="J27" s="15">
        <v>-2254</v>
      </c>
      <c r="K27" s="16"/>
    </row>
    <row r="28" spans="2:11" x14ac:dyDescent="0.2">
      <c r="B28" s="13">
        <f t="shared" si="1"/>
        <v>20</v>
      </c>
      <c r="C28" s="14" t="s">
        <v>44</v>
      </c>
      <c r="D28" s="23" t="s">
        <v>38</v>
      </c>
      <c r="E28" s="23" t="s">
        <v>45</v>
      </c>
      <c r="F28" s="25">
        <v>847</v>
      </c>
      <c r="G28" s="13">
        <v>14</v>
      </c>
      <c r="H28" s="13">
        <v>7</v>
      </c>
      <c r="I28" s="13">
        <f t="shared" si="0"/>
        <v>-7</v>
      </c>
      <c r="J28" s="15">
        <v>-5929</v>
      </c>
      <c r="K28" s="16"/>
    </row>
    <row r="29" spans="2:11" x14ac:dyDescent="0.2">
      <c r="B29" s="13">
        <f t="shared" si="1"/>
        <v>21</v>
      </c>
      <c r="C29" s="14" t="s">
        <v>46</v>
      </c>
      <c r="D29" s="23" t="s">
        <v>38</v>
      </c>
      <c r="E29" s="23" t="s">
        <v>47</v>
      </c>
      <c r="F29" s="25">
        <v>964</v>
      </c>
      <c r="G29" s="13">
        <v>31</v>
      </c>
      <c r="H29" s="13">
        <v>29</v>
      </c>
      <c r="I29" s="13">
        <f t="shared" si="0"/>
        <v>-2</v>
      </c>
      <c r="J29" s="15">
        <v>-1928</v>
      </c>
      <c r="K29" s="16"/>
    </row>
    <row r="30" spans="2:11" x14ac:dyDescent="0.2">
      <c r="B30" s="13">
        <f t="shared" si="1"/>
        <v>22</v>
      </c>
      <c r="C30" s="14" t="s">
        <v>48</v>
      </c>
      <c r="D30" s="23" t="s">
        <v>38</v>
      </c>
      <c r="E30" s="23" t="s">
        <v>49</v>
      </c>
      <c r="F30" s="24">
        <v>518.55999999999995</v>
      </c>
      <c r="G30" s="13">
        <v>11</v>
      </c>
      <c r="H30" s="13">
        <v>13</v>
      </c>
      <c r="I30" s="13">
        <f t="shared" si="0"/>
        <v>2</v>
      </c>
      <c r="J30" s="15">
        <v>1037.1199999999999</v>
      </c>
      <c r="K30" s="16"/>
    </row>
    <row r="31" spans="2:11" x14ac:dyDescent="0.2">
      <c r="B31" s="13">
        <f t="shared" si="1"/>
        <v>23</v>
      </c>
      <c r="C31" s="14" t="s">
        <v>50</v>
      </c>
      <c r="D31" s="23" t="s">
        <v>38</v>
      </c>
      <c r="E31" s="23" t="s">
        <v>51</v>
      </c>
      <c r="F31" s="24">
        <v>756</v>
      </c>
      <c r="G31" s="13">
        <v>17</v>
      </c>
      <c r="H31" s="13">
        <v>17</v>
      </c>
      <c r="I31" s="13">
        <f t="shared" si="0"/>
        <v>0</v>
      </c>
      <c r="J31" s="15">
        <v>0</v>
      </c>
      <c r="K31" s="16"/>
    </row>
    <row r="32" spans="2:11" x14ac:dyDescent="0.2">
      <c r="B32" s="13">
        <f t="shared" si="1"/>
        <v>24</v>
      </c>
      <c r="C32" s="14" t="s">
        <v>52</v>
      </c>
      <c r="D32" s="23" t="s">
        <v>38</v>
      </c>
      <c r="E32" s="23" t="s">
        <v>53</v>
      </c>
      <c r="F32" s="25">
        <v>2513</v>
      </c>
      <c r="G32" s="13">
        <v>28</v>
      </c>
      <c r="H32" s="13">
        <v>24</v>
      </c>
      <c r="I32" s="13">
        <f t="shared" si="0"/>
        <v>-4</v>
      </c>
      <c r="J32" s="15">
        <v>-10052</v>
      </c>
      <c r="K32" s="16"/>
    </row>
    <row r="33" spans="2:11" x14ac:dyDescent="0.2">
      <c r="B33" s="13">
        <f t="shared" si="1"/>
        <v>25</v>
      </c>
      <c r="C33" s="14" t="s">
        <v>54</v>
      </c>
      <c r="D33" s="23" t="s">
        <v>38</v>
      </c>
      <c r="E33" s="23" t="s">
        <v>55</v>
      </c>
      <c r="F33" s="24">
        <v>446.88</v>
      </c>
      <c r="G33" s="13">
        <v>36</v>
      </c>
      <c r="H33" s="13">
        <v>41</v>
      </c>
      <c r="I33" s="13">
        <f t="shared" si="0"/>
        <v>5</v>
      </c>
      <c r="J33" s="15">
        <v>2234.4</v>
      </c>
      <c r="K33" s="16"/>
    </row>
    <row r="34" spans="2:11" x14ac:dyDescent="0.2">
      <c r="B34" s="13">
        <f t="shared" si="1"/>
        <v>26</v>
      </c>
      <c r="C34" s="14" t="s">
        <v>56</v>
      </c>
      <c r="D34" s="23" t="s">
        <v>38</v>
      </c>
      <c r="E34" s="23" t="s">
        <v>57</v>
      </c>
      <c r="F34" s="24">
        <v>1363.6</v>
      </c>
      <c r="G34" s="13">
        <v>6</v>
      </c>
      <c r="H34" s="13">
        <v>6</v>
      </c>
      <c r="I34" s="13">
        <f t="shared" si="0"/>
        <v>0</v>
      </c>
      <c r="J34" s="15">
        <v>0</v>
      </c>
      <c r="K34" s="16"/>
    </row>
    <row r="35" spans="2:11" x14ac:dyDescent="0.2">
      <c r="B35" s="13">
        <f t="shared" si="1"/>
        <v>27</v>
      </c>
      <c r="C35" s="14" t="s">
        <v>58</v>
      </c>
      <c r="D35" s="23" t="s">
        <v>27</v>
      </c>
      <c r="E35" s="13" t="s">
        <v>23</v>
      </c>
      <c r="F35" s="25">
        <v>650</v>
      </c>
      <c r="G35" s="13">
        <v>21</v>
      </c>
      <c r="H35" s="13">
        <v>0</v>
      </c>
      <c r="I35" s="13">
        <f>+H35-G35</f>
        <v>-21</v>
      </c>
      <c r="J35" s="15">
        <v>0</v>
      </c>
      <c r="K35" s="16" t="s">
        <v>59</v>
      </c>
    </row>
    <row r="36" spans="2:11" x14ac:dyDescent="0.2">
      <c r="B36" s="13">
        <f t="shared" si="1"/>
        <v>28</v>
      </c>
      <c r="C36" s="14" t="s">
        <v>60</v>
      </c>
      <c r="D36" s="23" t="s">
        <v>38</v>
      </c>
      <c r="E36" s="13" t="s">
        <v>23</v>
      </c>
      <c r="F36" s="24">
        <v>2513.84</v>
      </c>
      <c r="G36" s="13">
        <v>33</v>
      </c>
      <c r="H36" s="13">
        <v>36</v>
      </c>
      <c r="I36" s="13">
        <f t="shared" si="0"/>
        <v>3</v>
      </c>
      <c r="J36" s="15">
        <v>7541.52</v>
      </c>
      <c r="K36" s="16"/>
    </row>
    <row r="37" spans="2:11" x14ac:dyDescent="0.2">
      <c r="B37" s="13">
        <f t="shared" si="1"/>
        <v>29</v>
      </c>
      <c r="C37" s="14" t="s">
        <v>61</v>
      </c>
      <c r="D37" s="23" t="s">
        <v>62</v>
      </c>
      <c r="E37" s="13" t="s">
        <v>23</v>
      </c>
      <c r="F37" s="24">
        <v>340</v>
      </c>
      <c r="G37" s="13">
        <v>11</v>
      </c>
      <c r="H37" s="13">
        <v>11</v>
      </c>
      <c r="I37" s="13">
        <f t="shared" si="0"/>
        <v>0</v>
      </c>
      <c r="J37" s="15">
        <v>0</v>
      </c>
      <c r="K37" s="16"/>
    </row>
    <row r="38" spans="2:11" x14ac:dyDescent="0.2">
      <c r="B38" s="13">
        <f t="shared" si="1"/>
        <v>30</v>
      </c>
      <c r="C38" s="17" t="s">
        <v>63</v>
      </c>
      <c r="D38" s="13" t="s">
        <v>64</v>
      </c>
      <c r="E38" s="13">
        <v>82159910</v>
      </c>
      <c r="F38" s="15">
        <v>94.32</v>
      </c>
      <c r="G38" s="13">
        <v>112</v>
      </c>
      <c r="H38" s="13">
        <v>143</v>
      </c>
      <c r="I38" s="13">
        <f t="shared" si="0"/>
        <v>31</v>
      </c>
      <c r="J38" s="15">
        <v>2923.9199999999996</v>
      </c>
      <c r="K38" s="16"/>
    </row>
    <row r="39" spans="2:11" x14ac:dyDescent="0.2">
      <c r="B39" s="13">
        <f t="shared" si="1"/>
        <v>31</v>
      </c>
      <c r="C39" s="17" t="s">
        <v>65</v>
      </c>
      <c r="D39" s="13" t="s">
        <v>64</v>
      </c>
      <c r="E39" s="13"/>
      <c r="F39" s="15">
        <v>99.36</v>
      </c>
      <c r="G39" s="13">
        <v>194</v>
      </c>
      <c r="H39" s="13">
        <v>527</v>
      </c>
      <c r="I39" s="13">
        <f t="shared" si="0"/>
        <v>333</v>
      </c>
      <c r="J39" s="15">
        <v>33086.879999999997</v>
      </c>
      <c r="K39" s="16"/>
    </row>
    <row r="40" spans="2:11" x14ac:dyDescent="0.2">
      <c r="B40" s="13">
        <f t="shared" si="1"/>
        <v>32</v>
      </c>
      <c r="C40" s="17" t="s">
        <v>66</v>
      </c>
      <c r="D40" s="13" t="s">
        <v>64</v>
      </c>
      <c r="E40" s="13"/>
      <c r="F40" s="15">
        <v>94.32</v>
      </c>
      <c r="G40" s="13">
        <v>170</v>
      </c>
      <c r="H40" s="13">
        <v>130</v>
      </c>
      <c r="I40" s="13">
        <f t="shared" si="0"/>
        <v>-40</v>
      </c>
      <c r="J40" s="15">
        <v>-3772.7999999999997</v>
      </c>
      <c r="K40" s="16"/>
    </row>
    <row r="41" spans="2:11" x14ac:dyDescent="0.2">
      <c r="B41" s="13">
        <f t="shared" si="1"/>
        <v>33</v>
      </c>
      <c r="C41" s="17" t="s">
        <v>67</v>
      </c>
      <c r="D41" s="13" t="s">
        <v>64</v>
      </c>
      <c r="E41" s="13">
        <v>82159910</v>
      </c>
      <c r="F41" s="15">
        <v>81.92</v>
      </c>
      <c r="G41" s="13">
        <v>0</v>
      </c>
      <c r="H41" s="13">
        <v>6</v>
      </c>
      <c r="I41" s="13">
        <f t="shared" si="0"/>
        <v>6</v>
      </c>
      <c r="J41" s="15">
        <v>491.52</v>
      </c>
      <c r="K41" s="16"/>
    </row>
    <row r="42" spans="2:11" x14ac:dyDescent="0.2">
      <c r="B42" s="13">
        <f t="shared" si="1"/>
        <v>34</v>
      </c>
      <c r="C42" s="17" t="s">
        <v>68</v>
      </c>
      <c r="D42" s="13" t="s">
        <v>64</v>
      </c>
      <c r="E42" s="13">
        <v>82159910</v>
      </c>
      <c r="F42" s="15">
        <v>72.97</v>
      </c>
      <c r="G42" s="13">
        <v>240</v>
      </c>
      <c r="H42" s="13">
        <v>441</v>
      </c>
      <c r="I42" s="13">
        <f t="shared" si="0"/>
        <v>201</v>
      </c>
      <c r="J42" s="15">
        <v>14666.97</v>
      </c>
      <c r="K42" s="16"/>
    </row>
    <row r="43" spans="2:11" x14ac:dyDescent="0.2">
      <c r="B43" s="13">
        <f t="shared" si="1"/>
        <v>35</v>
      </c>
      <c r="C43" s="17" t="s">
        <v>69</v>
      </c>
      <c r="D43" s="13" t="s">
        <v>64</v>
      </c>
      <c r="E43" s="13">
        <v>82159910</v>
      </c>
      <c r="F43" s="15">
        <v>72.91</v>
      </c>
      <c r="G43" s="13">
        <v>33</v>
      </c>
      <c r="H43" s="13">
        <v>70</v>
      </c>
      <c r="I43" s="13">
        <f t="shared" si="0"/>
        <v>37</v>
      </c>
      <c r="J43" s="15">
        <v>2697.67</v>
      </c>
      <c r="K43" s="16"/>
    </row>
    <row r="44" spans="2:11" x14ac:dyDescent="0.2">
      <c r="B44" s="13">
        <f t="shared" si="1"/>
        <v>36</v>
      </c>
      <c r="C44" s="17" t="s">
        <v>70</v>
      </c>
      <c r="D44" s="13" t="s">
        <v>71</v>
      </c>
      <c r="E44" s="13" t="s">
        <v>72</v>
      </c>
      <c r="F44" s="15">
        <v>69</v>
      </c>
      <c r="G44" s="13">
        <v>0</v>
      </c>
      <c r="H44" s="13">
        <v>44</v>
      </c>
      <c r="I44" s="13">
        <f t="shared" si="0"/>
        <v>44</v>
      </c>
      <c r="J44" s="15">
        <v>3036</v>
      </c>
      <c r="K44" s="16"/>
    </row>
    <row r="45" spans="2:11" x14ac:dyDescent="0.2">
      <c r="B45" s="13">
        <f t="shared" si="1"/>
        <v>37</v>
      </c>
      <c r="C45" s="17" t="s">
        <v>73</v>
      </c>
      <c r="D45" s="13" t="s">
        <v>71</v>
      </c>
      <c r="E45" s="13">
        <v>81908</v>
      </c>
      <c r="F45" s="24">
        <v>216.41</v>
      </c>
      <c r="G45" s="13">
        <v>1518</v>
      </c>
      <c r="H45" s="13">
        <v>444</v>
      </c>
      <c r="I45" s="13">
        <f t="shared" si="0"/>
        <v>-1074</v>
      </c>
      <c r="J45" s="15">
        <v>-232424.34</v>
      </c>
      <c r="K45" s="16"/>
    </row>
    <row r="46" spans="2:11" x14ac:dyDescent="0.2">
      <c r="B46" s="13">
        <f t="shared" si="1"/>
        <v>38</v>
      </c>
      <c r="C46" s="17" t="s">
        <v>74</v>
      </c>
      <c r="D46" s="13" t="s">
        <v>71</v>
      </c>
      <c r="E46" s="13" t="s">
        <v>75</v>
      </c>
      <c r="F46" s="24">
        <v>233.58</v>
      </c>
      <c r="G46" s="13">
        <v>198</v>
      </c>
      <c r="H46" s="13">
        <v>176</v>
      </c>
      <c r="I46" s="13">
        <f t="shared" si="0"/>
        <v>-22</v>
      </c>
      <c r="J46" s="15">
        <v>-5138.76</v>
      </c>
      <c r="K46" s="16"/>
    </row>
    <row r="47" spans="2:11" x14ac:dyDescent="0.2">
      <c r="B47" s="13">
        <f t="shared" si="1"/>
        <v>39</v>
      </c>
      <c r="C47" s="17" t="s">
        <v>76</v>
      </c>
      <c r="D47" s="13" t="s">
        <v>71</v>
      </c>
      <c r="E47" s="13" t="s">
        <v>77</v>
      </c>
      <c r="F47" s="24">
        <v>219.99</v>
      </c>
      <c r="G47" s="13">
        <v>24</v>
      </c>
      <c r="H47" s="13">
        <v>18</v>
      </c>
      <c r="I47" s="13">
        <f t="shared" si="0"/>
        <v>-6</v>
      </c>
      <c r="J47" s="15">
        <v>-1319.94</v>
      </c>
      <c r="K47" s="16"/>
    </row>
    <row r="48" spans="2:11" x14ac:dyDescent="0.2">
      <c r="B48" s="13">
        <f t="shared" si="1"/>
        <v>40</v>
      </c>
      <c r="C48" s="17" t="s">
        <v>78</v>
      </c>
      <c r="D48" s="13" t="s">
        <v>71</v>
      </c>
      <c r="E48" s="13"/>
      <c r="F48" s="25">
        <v>68</v>
      </c>
      <c r="G48" s="13">
        <v>5</v>
      </c>
      <c r="H48" s="13">
        <v>17</v>
      </c>
      <c r="I48" s="13">
        <f t="shared" si="0"/>
        <v>12</v>
      </c>
      <c r="J48" s="15">
        <v>816</v>
      </c>
      <c r="K48" s="16"/>
    </row>
    <row r="49" spans="2:11" x14ac:dyDescent="0.2">
      <c r="B49" s="13">
        <f t="shared" si="1"/>
        <v>41</v>
      </c>
      <c r="C49" s="17" t="s">
        <v>79</v>
      </c>
      <c r="D49" s="13" t="s">
        <v>71</v>
      </c>
      <c r="E49" s="13">
        <v>62664</v>
      </c>
      <c r="F49" s="15">
        <v>31.22</v>
      </c>
      <c r="G49" s="13">
        <v>258</v>
      </c>
      <c r="H49" s="13">
        <v>252</v>
      </c>
      <c r="I49" s="13">
        <f t="shared" si="0"/>
        <v>-6</v>
      </c>
      <c r="J49" s="15">
        <v>-187.32</v>
      </c>
      <c r="K49" s="16"/>
    </row>
    <row r="50" spans="2:11" x14ac:dyDescent="0.2">
      <c r="B50" s="13">
        <f t="shared" si="1"/>
        <v>42</v>
      </c>
      <c r="C50" s="17" t="s">
        <v>80</v>
      </c>
      <c r="D50" s="13" t="s">
        <v>71</v>
      </c>
      <c r="E50" s="13" t="s">
        <v>81</v>
      </c>
      <c r="F50" s="15">
        <v>208.6</v>
      </c>
      <c r="G50" s="13">
        <v>122</v>
      </c>
      <c r="H50" s="13">
        <v>120</v>
      </c>
      <c r="I50" s="13">
        <f t="shared" si="0"/>
        <v>-2</v>
      </c>
      <c r="J50" s="15">
        <v>-417.2</v>
      </c>
      <c r="K50" s="16"/>
    </row>
    <row r="51" spans="2:11" x14ac:dyDescent="0.2">
      <c r="B51" s="13">
        <f t="shared" si="1"/>
        <v>43</v>
      </c>
      <c r="C51" s="26" t="s">
        <v>82</v>
      </c>
      <c r="D51" s="13" t="s">
        <v>71</v>
      </c>
      <c r="E51" s="13" t="s">
        <v>83</v>
      </c>
      <c r="F51" s="15">
        <v>212.23</v>
      </c>
      <c r="G51" s="13">
        <v>48</v>
      </c>
      <c r="H51" s="13">
        <v>30</v>
      </c>
      <c r="I51" s="13">
        <f t="shared" si="0"/>
        <v>-18</v>
      </c>
      <c r="J51" s="15">
        <v>-3820.14</v>
      </c>
      <c r="K51" s="16"/>
    </row>
    <row r="52" spans="2:11" x14ac:dyDescent="0.2">
      <c r="B52" s="13">
        <f t="shared" si="1"/>
        <v>44</v>
      </c>
      <c r="C52" s="17" t="s">
        <v>84</v>
      </c>
      <c r="D52" s="13" t="s">
        <v>85</v>
      </c>
      <c r="E52" s="13"/>
      <c r="F52" s="24">
        <v>23.5</v>
      </c>
      <c r="G52" s="13">
        <v>3426</v>
      </c>
      <c r="H52" s="13">
        <v>3378</v>
      </c>
      <c r="I52" s="13">
        <f t="shared" si="0"/>
        <v>-48</v>
      </c>
      <c r="J52" s="15">
        <v>-1128</v>
      </c>
      <c r="K52" s="16"/>
    </row>
    <row r="53" spans="2:11" x14ac:dyDescent="0.2">
      <c r="B53" s="13">
        <f t="shared" si="1"/>
        <v>45</v>
      </c>
      <c r="C53" s="17" t="s">
        <v>86</v>
      </c>
      <c r="D53" s="13" t="s">
        <v>85</v>
      </c>
      <c r="E53" s="13" t="s">
        <v>87</v>
      </c>
      <c r="F53" s="24">
        <v>23.39</v>
      </c>
      <c r="G53" s="13">
        <v>36</v>
      </c>
      <c r="H53" s="13">
        <v>0</v>
      </c>
      <c r="I53" s="13">
        <f t="shared" si="0"/>
        <v>-36</v>
      </c>
      <c r="J53" s="15">
        <v>-842.04</v>
      </c>
      <c r="K53" s="16"/>
    </row>
    <row r="54" spans="2:11" x14ac:dyDescent="0.2">
      <c r="B54" s="13">
        <f t="shared" si="1"/>
        <v>46</v>
      </c>
      <c r="C54" s="17" t="s">
        <v>73</v>
      </c>
      <c r="D54" s="13" t="s">
        <v>85</v>
      </c>
      <c r="E54" s="13"/>
      <c r="F54" s="24">
        <v>68</v>
      </c>
      <c r="G54" s="13">
        <v>0</v>
      </c>
      <c r="H54" s="13">
        <v>1057</v>
      </c>
      <c r="I54" s="13">
        <f t="shared" si="0"/>
        <v>1057</v>
      </c>
      <c r="J54" s="15">
        <v>71876</v>
      </c>
      <c r="K54" s="16"/>
    </row>
    <row r="55" spans="2:11" x14ac:dyDescent="0.2">
      <c r="B55" s="13">
        <f t="shared" si="1"/>
        <v>47</v>
      </c>
      <c r="C55" s="17" t="s">
        <v>88</v>
      </c>
      <c r="D55" s="13" t="s">
        <v>85</v>
      </c>
      <c r="E55" s="13" t="s">
        <v>89</v>
      </c>
      <c r="F55" s="24">
        <v>216.41</v>
      </c>
      <c r="G55" s="13">
        <v>24</v>
      </c>
      <c r="H55" s="13">
        <v>72</v>
      </c>
      <c r="I55" s="13">
        <f t="shared" si="0"/>
        <v>48</v>
      </c>
      <c r="J55" s="15">
        <v>10387.68</v>
      </c>
      <c r="K55" s="16"/>
    </row>
    <row r="56" spans="2:11" x14ac:dyDescent="0.2">
      <c r="B56" s="13">
        <f t="shared" si="1"/>
        <v>48</v>
      </c>
      <c r="C56" s="17" t="s">
        <v>90</v>
      </c>
      <c r="D56" s="13" t="s">
        <v>85</v>
      </c>
      <c r="E56" s="13" t="s">
        <v>91</v>
      </c>
      <c r="F56" s="24">
        <v>108</v>
      </c>
      <c r="G56" s="13">
        <v>48</v>
      </c>
      <c r="H56" s="13">
        <v>48</v>
      </c>
      <c r="I56" s="13">
        <f t="shared" si="0"/>
        <v>0</v>
      </c>
      <c r="J56" s="15">
        <v>0</v>
      </c>
      <c r="K56" s="16"/>
    </row>
    <row r="57" spans="2:11" x14ac:dyDescent="0.2">
      <c r="B57" s="13">
        <f t="shared" si="1"/>
        <v>49</v>
      </c>
      <c r="C57" s="17" t="s">
        <v>92</v>
      </c>
      <c r="D57" s="13" t="s">
        <v>85</v>
      </c>
      <c r="E57" s="13" t="s">
        <v>93</v>
      </c>
      <c r="F57" s="24">
        <v>68.599999999999994</v>
      </c>
      <c r="G57" s="13">
        <v>96</v>
      </c>
      <c r="H57" s="13">
        <v>78</v>
      </c>
      <c r="I57" s="13">
        <f t="shared" si="0"/>
        <v>-18</v>
      </c>
      <c r="J57" s="15">
        <v>-1234.8</v>
      </c>
      <c r="K57" s="16"/>
    </row>
    <row r="58" spans="2:11" x14ac:dyDescent="0.2">
      <c r="B58" s="13">
        <f t="shared" si="1"/>
        <v>50</v>
      </c>
      <c r="C58" s="19" t="s">
        <v>79</v>
      </c>
      <c r="D58" s="20" t="s">
        <v>85</v>
      </c>
      <c r="E58" s="13"/>
      <c r="F58" s="21">
        <v>53</v>
      </c>
      <c r="G58" s="13">
        <v>0</v>
      </c>
      <c r="H58" s="13">
        <v>288</v>
      </c>
      <c r="I58" s="13">
        <f t="shared" si="0"/>
        <v>288</v>
      </c>
      <c r="J58" s="15">
        <v>15264</v>
      </c>
      <c r="K58" s="16"/>
    </row>
    <row r="59" spans="2:11" x14ac:dyDescent="0.2">
      <c r="B59" s="13">
        <f t="shared" si="1"/>
        <v>51</v>
      </c>
      <c r="C59" s="19" t="s">
        <v>94</v>
      </c>
      <c r="D59" s="20" t="s">
        <v>85</v>
      </c>
      <c r="E59" s="13" t="s">
        <v>95</v>
      </c>
      <c r="F59" s="24">
        <v>46.54</v>
      </c>
      <c r="G59" s="13">
        <v>48</v>
      </c>
      <c r="H59" s="13">
        <v>36</v>
      </c>
      <c r="I59" s="13">
        <f t="shared" si="0"/>
        <v>-12</v>
      </c>
      <c r="J59" s="15">
        <v>-558.48</v>
      </c>
      <c r="K59" s="16"/>
    </row>
    <row r="60" spans="2:11" x14ac:dyDescent="0.2">
      <c r="B60" s="13">
        <f t="shared" si="1"/>
        <v>52</v>
      </c>
      <c r="C60" s="19" t="s">
        <v>96</v>
      </c>
      <c r="D60" s="20" t="s">
        <v>85</v>
      </c>
      <c r="E60" s="13"/>
      <c r="F60" s="24">
        <v>188.93</v>
      </c>
      <c r="G60" s="13">
        <v>0</v>
      </c>
      <c r="H60" s="13">
        <v>18</v>
      </c>
      <c r="I60" s="13">
        <f t="shared" si="0"/>
        <v>18</v>
      </c>
      <c r="J60" s="15">
        <v>3400.7400000000002</v>
      </c>
      <c r="K60" s="16"/>
    </row>
    <row r="61" spans="2:11" x14ac:dyDescent="0.2">
      <c r="B61" s="13">
        <f t="shared" si="1"/>
        <v>53</v>
      </c>
      <c r="C61" s="19" t="s">
        <v>97</v>
      </c>
      <c r="D61" s="20" t="s">
        <v>85</v>
      </c>
      <c r="E61" s="13" t="s">
        <v>98</v>
      </c>
      <c r="F61" s="21">
        <v>37</v>
      </c>
      <c r="G61" s="13">
        <v>42</v>
      </c>
      <c r="H61" s="13">
        <v>40</v>
      </c>
      <c r="I61" s="13">
        <f t="shared" si="0"/>
        <v>-2</v>
      </c>
      <c r="J61" s="15">
        <v>-74</v>
      </c>
      <c r="K61" s="16"/>
    </row>
    <row r="62" spans="2:11" x14ac:dyDescent="0.2">
      <c r="B62" s="13">
        <f t="shared" si="1"/>
        <v>54</v>
      </c>
      <c r="C62" s="14" t="s">
        <v>99</v>
      </c>
      <c r="D62" s="13" t="s">
        <v>100</v>
      </c>
      <c r="E62" s="13"/>
      <c r="F62" s="24">
        <v>100.29</v>
      </c>
      <c r="G62" s="13">
        <v>0</v>
      </c>
      <c r="H62" s="13">
        <v>13</v>
      </c>
      <c r="I62" s="13">
        <f t="shared" si="0"/>
        <v>13</v>
      </c>
      <c r="J62" s="15">
        <v>1303.77</v>
      </c>
      <c r="K62" s="16"/>
    </row>
    <row r="63" spans="2:11" x14ac:dyDescent="0.2">
      <c r="B63" s="13">
        <f t="shared" si="1"/>
        <v>55</v>
      </c>
      <c r="C63" s="17" t="s">
        <v>101</v>
      </c>
      <c r="D63" s="13" t="s">
        <v>100</v>
      </c>
      <c r="E63" s="13">
        <v>2240001</v>
      </c>
      <c r="F63" s="24">
        <v>100.29</v>
      </c>
      <c r="G63" s="13">
        <v>76</v>
      </c>
      <c r="H63" s="13">
        <v>13</v>
      </c>
      <c r="I63" s="13">
        <f t="shared" si="0"/>
        <v>-63</v>
      </c>
      <c r="J63" s="15">
        <v>-6318.27</v>
      </c>
      <c r="K63" s="16"/>
    </row>
    <row r="64" spans="2:11" x14ac:dyDescent="0.2">
      <c r="B64" s="13">
        <f t="shared" si="1"/>
        <v>56</v>
      </c>
      <c r="C64" s="17" t="s">
        <v>102</v>
      </c>
      <c r="D64" s="13" t="s">
        <v>100</v>
      </c>
      <c r="E64" s="13">
        <v>62822</v>
      </c>
      <c r="F64" s="24">
        <v>636.52</v>
      </c>
      <c r="G64" s="13">
        <v>14</v>
      </c>
      <c r="H64" s="13">
        <v>72</v>
      </c>
      <c r="I64" s="13">
        <f t="shared" si="0"/>
        <v>58</v>
      </c>
      <c r="J64" s="15">
        <v>36918.159999999996</v>
      </c>
      <c r="K64" s="16"/>
    </row>
    <row r="65" spans="2:11" x14ac:dyDescent="0.2">
      <c r="B65" s="13">
        <f t="shared" si="1"/>
        <v>57</v>
      </c>
      <c r="C65" s="17" t="s">
        <v>103</v>
      </c>
      <c r="D65" s="13" t="s">
        <v>100</v>
      </c>
      <c r="E65" s="13"/>
      <c r="F65" s="24">
        <v>486.36</v>
      </c>
      <c r="G65" s="13">
        <v>52</v>
      </c>
      <c r="H65" s="13">
        <v>52</v>
      </c>
      <c r="I65" s="13">
        <f t="shared" si="0"/>
        <v>0</v>
      </c>
      <c r="J65" s="15">
        <v>0</v>
      </c>
      <c r="K65" s="16"/>
    </row>
    <row r="66" spans="2:11" x14ac:dyDescent="0.2">
      <c r="B66" s="13">
        <f t="shared" si="1"/>
        <v>58</v>
      </c>
      <c r="C66" s="17" t="s">
        <v>104</v>
      </c>
      <c r="D66" s="13" t="s">
        <v>100</v>
      </c>
      <c r="E66" s="13"/>
      <c r="F66" s="24">
        <v>384.36</v>
      </c>
      <c r="G66" s="13">
        <v>72</v>
      </c>
      <c r="H66" s="13">
        <v>70</v>
      </c>
      <c r="I66" s="13">
        <f t="shared" si="0"/>
        <v>-2</v>
      </c>
      <c r="J66" s="15">
        <v>-768.72</v>
      </c>
      <c r="K66" s="16"/>
    </row>
    <row r="67" spans="2:11" x14ac:dyDescent="0.2">
      <c r="B67" s="13">
        <f t="shared" si="1"/>
        <v>59</v>
      </c>
      <c r="C67" s="17" t="s">
        <v>96</v>
      </c>
      <c r="D67" s="13" t="s">
        <v>100</v>
      </c>
      <c r="E67" s="13" t="s">
        <v>105</v>
      </c>
      <c r="F67" s="24">
        <v>236.66</v>
      </c>
      <c r="G67" s="13">
        <v>4</v>
      </c>
      <c r="H67" s="13">
        <v>0</v>
      </c>
      <c r="I67" s="13">
        <f t="shared" si="0"/>
        <v>-4</v>
      </c>
      <c r="J67" s="15">
        <v>-946.64</v>
      </c>
      <c r="K67" s="16"/>
    </row>
    <row r="68" spans="2:11" x14ac:dyDescent="0.2">
      <c r="B68" s="13">
        <f t="shared" si="1"/>
        <v>60</v>
      </c>
      <c r="C68" s="17" t="s">
        <v>106</v>
      </c>
      <c r="D68" s="13" t="s">
        <v>100</v>
      </c>
      <c r="E68" s="13"/>
      <c r="F68" s="24">
        <v>1148.22</v>
      </c>
      <c r="G68" s="13">
        <v>2</v>
      </c>
      <c r="H68" s="13">
        <v>2</v>
      </c>
      <c r="I68" s="13">
        <f t="shared" si="0"/>
        <v>0</v>
      </c>
      <c r="J68" s="15">
        <v>0</v>
      </c>
      <c r="K68" s="16"/>
    </row>
    <row r="69" spans="2:11" x14ac:dyDescent="0.2">
      <c r="B69" s="13">
        <f t="shared" si="1"/>
        <v>61</v>
      </c>
      <c r="C69" s="17" t="s">
        <v>107</v>
      </c>
      <c r="D69" s="13" t="s">
        <v>100</v>
      </c>
      <c r="E69" s="13" t="s">
        <v>108</v>
      </c>
      <c r="F69" s="24">
        <v>216.41</v>
      </c>
      <c r="G69" s="13">
        <v>48</v>
      </c>
      <c r="H69" s="13">
        <v>0</v>
      </c>
      <c r="I69" s="13">
        <f t="shared" si="0"/>
        <v>-48</v>
      </c>
      <c r="J69" s="15">
        <v>-10387.68</v>
      </c>
      <c r="K69" s="16"/>
    </row>
    <row r="70" spans="2:11" x14ac:dyDescent="0.2">
      <c r="B70" s="13">
        <f t="shared" si="1"/>
        <v>62</v>
      </c>
      <c r="C70" s="26" t="s">
        <v>109</v>
      </c>
      <c r="D70" s="13" t="s">
        <v>110</v>
      </c>
      <c r="E70" s="13"/>
      <c r="F70" s="25">
        <v>835</v>
      </c>
      <c r="G70" s="13">
        <v>1</v>
      </c>
      <c r="H70" s="13">
        <v>3</v>
      </c>
      <c r="I70" s="13">
        <f t="shared" si="0"/>
        <v>2</v>
      </c>
      <c r="J70" s="15">
        <v>1670</v>
      </c>
      <c r="K70" s="16"/>
    </row>
    <row r="71" spans="2:11" x14ac:dyDescent="0.2">
      <c r="B71" s="13">
        <f t="shared" si="1"/>
        <v>63</v>
      </c>
      <c r="C71" s="26" t="s">
        <v>111</v>
      </c>
      <c r="D71" s="13" t="s">
        <v>112</v>
      </c>
      <c r="E71" s="13"/>
      <c r="F71" s="25">
        <v>688</v>
      </c>
      <c r="G71" s="13">
        <v>0</v>
      </c>
      <c r="H71" s="13">
        <v>2</v>
      </c>
      <c r="I71" s="13">
        <f t="shared" si="0"/>
        <v>2</v>
      </c>
      <c r="J71" s="15">
        <v>1376</v>
      </c>
      <c r="K71" s="16"/>
    </row>
    <row r="72" spans="2:11" x14ac:dyDescent="0.2">
      <c r="B72" s="13">
        <f t="shared" si="1"/>
        <v>64</v>
      </c>
      <c r="C72" s="26" t="s">
        <v>113</v>
      </c>
      <c r="D72" s="13" t="s">
        <v>112</v>
      </c>
      <c r="E72" s="13"/>
      <c r="F72" s="25">
        <v>2118</v>
      </c>
      <c r="G72" s="13">
        <v>0</v>
      </c>
      <c r="H72" s="13">
        <v>3</v>
      </c>
      <c r="I72" s="13">
        <f t="shared" si="0"/>
        <v>3</v>
      </c>
      <c r="J72" s="15">
        <v>6354</v>
      </c>
      <c r="K72" s="16"/>
    </row>
    <row r="73" spans="2:11" x14ac:dyDescent="0.2">
      <c r="B73" s="13">
        <f t="shared" si="1"/>
        <v>65</v>
      </c>
      <c r="C73" s="26" t="s">
        <v>114</v>
      </c>
      <c r="D73" s="13" t="s">
        <v>112</v>
      </c>
      <c r="E73" s="13"/>
      <c r="F73" s="25">
        <v>1842</v>
      </c>
      <c r="G73" s="13">
        <v>0</v>
      </c>
      <c r="H73" s="13">
        <v>3</v>
      </c>
      <c r="I73" s="13">
        <f t="shared" si="0"/>
        <v>3</v>
      </c>
      <c r="J73" s="15">
        <v>5526</v>
      </c>
      <c r="K73" s="16"/>
    </row>
    <row r="74" spans="2:11" x14ac:dyDescent="0.2">
      <c r="B74" s="13">
        <f t="shared" si="1"/>
        <v>66</v>
      </c>
      <c r="C74" s="16" t="s">
        <v>115</v>
      </c>
      <c r="D74" s="13" t="s">
        <v>116</v>
      </c>
      <c r="E74" s="13"/>
      <c r="F74" s="25">
        <v>478</v>
      </c>
      <c r="G74" s="13">
        <v>36</v>
      </c>
      <c r="H74" s="13">
        <v>12</v>
      </c>
      <c r="I74" s="13">
        <f t="shared" ref="I74:I77" si="2">+H74-G74</f>
        <v>-24</v>
      </c>
      <c r="J74" s="15">
        <v>-11472</v>
      </c>
      <c r="K74" s="16"/>
    </row>
    <row r="75" spans="2:11" x14ac:dyDescent="0.2">
      <c r="B75" s="13">
        <f t="shared" ref="B75:B77" si="3">+B74+1</f>
        <v>67</v>
      </c>
      <c r="C75" s="16" t="s">
        <v>117</v>
      </c>
      <c r="D75" s="13" t="s">
        <v>116</v>
      </c>
      <c r="E75" s="13"/>
      <c r="F75" s="25">
        <v>157</v>
      </c>
      <c r="G75" s="13">
        <v>2</v>
      </c>
      <c r="H75" s="13">
        <v>5</v>
      </c>
      <c r="I75" s="13">
        <f t="shared" si="2"/>
        <v>3</v>
      </c>
      <c r="J75" s="15">
        <v>471</v>
      </c>
      <c r="K75" s="16"/>
    </row>
    <row r="76" spans="2:11" x14ac:dyDescent="0.2">
      <c r="B76" s="13">
        <f t="shared" si="3"/>
        <v>68</v>
      </c>
      <c r="C76" s="16" t="s">
        <v>118</v>
      </c>
      <c r="D76" s="13" t="s">
        <v>119</v>
      </c>
      <c r="E76" s="13"/>
      <c r="F76" s="25"/>
      <c r="G76" s="13">
        <v>0</v>
      </c>
      <c r="H76" s="13">
        <v>245</v>
      </c>
      <c r="I76" s="13">
        <f t="shared" si="2"/>
        <v>245</v>
      </c>
      <c r="J76" s="15">
        <v>0</v>
      </c>
      <c r="K76" s="16" t="s">
        <v>120</v>
      </c>
    </row>
    <row r="77" spans="2:11" x14ac:dyDescent="0.2">
      <c r="B77" s="13">
        <f t="shared" si="3"/>
        <v>69</v>
      </c>
      <c r="C77" s="16" t="s">
        <v>86</v>
      </c>
      <c r="D77" s="13" t="s">
        <v>71</v>
      </c>
      <c r="E77" s="13"/>
      <c r="F77" s="25"/>
      <c r="G77" s="13">
        <v>0</v>
      </c>
      <c r="H77" s="13">
        <v>36</v>
      </c>
      <c r="I77" s="13">
        <f t="shared" si="2"/>
        <v>36</v>
      </c>
      <c r="J77" s="15">
        <v>0</v>
      </c>
      <c r="K77" s="16" t="s">
        <v>120</v>
      </c>
    </row>
    <row r="78" spans="2:11" x14ac:dyDescent="0.2">
      <c r="B78" s="27"/>
      <c r="C78" s="28" t="s">
        <v>121</v>
      </c>
      <c r="D78" s="27"/>
      <c r="E78" s="27"/>
      <c r="F78" s="27"/>
      <c r="G78" s="29"/>
      <c r="H78" s="29"/>
      <c r="I78" s="29"/>
      <c r="J78" s="30">
        <v>-409153.16</v>
      </c>
      <c r="K78" s="31"/>
    </row>
    <row r="79" spans="2:11" x14ac:dyDescent="0.2">
      <c r="B79" s="27"/>
      <c r="C79" s="28" t="s">
        <v>122</v>
      </c>
      <c r="D79" s="27"/>
      <c r="E79" s="27"/>
      <c r="F79" s="27"/>
      <c r="G79" s="29"/>
      <c r="H79" s="29"/>
      <c r="I79" s="29"/>
      <c r="J79" s="30">
        <v>263707.59999999998</v>
      </c>
      <c r="K79" s="31"/>
    </row>
    <row r="80" spans="2:11" x14ac:dyDescent="0.2">
      <c r="B80" s="27"/>
      <c r="C80" s="28" t="s">
        <v>123</v>
      </c>
      <c r="D80" s="27"/>
      <c r="E80" s="27"/>
      <c r="F80" s="27"/>
      <c r="G80" s="29"/>
      <c r="H80" s="29"/>
      <c r="I80" s="29"/>
      <c r="J80" s="32">
        <f>+J79-409153.16</f>
        <v>-145445.56</v>
      </c>
      <c r="K80" s="31"/>
    </row>
    <row r="81" spans="2:11" x14ac:dyDescent="0.2">
      <c r="B81" s="28"/>
      <c r="C81" s="28" t="s">
        <v>124</v>
      </c>
      <c r="D81" s="28"/>
      <c r="E81" s="28"/>
      <c r="F81" s="28"/>
      <c r="G81" s="28"/>
      <c r="H81" s="28"/>
      <c r="I81" s="29"/>
      <c r="J81" s="30">
        <f>+J79-J78</f>
        <v>672860.76</v>
      </c>
      <c r="K8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2019-02-26T07:19:32Z</dcterms:created>
  <dcterms:modified xsi:type="dcterms:W3CDTF">2019-02-26T07:27:22Z</dcterms:modified>
</cp:coreProperties>
</file>