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Venkat Associates\GPV 18-19\6th Visit\GPV 6th Visit Routine (FO Billing Accuracy) 18-19\"/>
    </mc:Choice>
  </mc:AlternateContent>
  <bookViews>
    <workbookView xWindow="0" yWindow="0" windowWidth="20490" windowHeight="7620"/>
  </bookViews>
  <sheets>
    <sheet name="25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3" i="1" l="1"/>
  <c r="Q23" i="1"/>
  <c r="S23" i="1" s="1"/>
  <c r="P23" i="1"/>
  <c r="R22" i="1"/>
  <c r="Q22" i="1"/>
  <c r="S22" i="1" s="1"/>
  <c r="P22" i="1"/>
  <c r="R21" i="1"/>
  <c r="Q21" i="1"/>
  <c r="S21" i="1" s="1"/>
  <c r="P21" i="1"/>
  <c r="R20" i="1"/>
  <c r="Q20" i="1"/>
  <c r="S20" i="1" s="1"/>
  <c r="P20" i="1"/>
  <c r="R19" i="1"/>
  <c r="Q19" i="1"/>
  <c r="S19" i="1" s="1"/>
  <c r="P19" i="1"/>
  <c r="R18" i="1"/>
  <c r="Q18" i="1"/>
  <c r="S18" i="1" s="1"/>
  <c r="P18" i="1"/>
  <c r="R17" i="1"/>
  <c r="Q17" i="1"/>
  <c r="S17" i="1" s="1"/>
  <c r="P17" i="1"/>
  <c r="R16" i="1"/>
  <c r="Q16" i="1"/>
  <c r="S16" i="1" s="1"/>
  <c r="P16" i="1"/>
  <c r="R15" i="1"/>
  <c r="Q15" i="1"/>
  <c r="S15" i="1" s="1"/>
  <c r="P15" i="1"/>
  <c r="R14" i="1"/>
  <c r="Q14" i="1"/>
  <c r="S14" i="1" s="1"/>
  <c r="P14" i="1"/>
  <c r="R13" i="1"/>
  <c r="Q13" i="1"/>
  <c r="S13" i="1" s="1"/>
  <c r="P13" i="1"/>
  <c r="R12" i="1"/>
  <c r="Q12" i="1"/>
  <c r="S12" i="1" s="1"/>
  <c r="P12" i="1"/>
  <c r="R11" i="1"/>
  <c r="Q11" i="1"/>
  <c r="S11" i="1" s="1"/>
  <c r="P11" i="1"/>
  <c r="R10" i="1"/>
  <c r="Q10" i="1"/>
  <c r="S10" i="1" s="1"/>
  <c r="P10" i="1"/>
  <c r="R9" i="1"/>
  <c r="Q9" i="1"/>
  <c r="S9" i="1" s="1"/>
  <c r="S24" i="1" s="1"/>
  <c r="P9" i="1"/>
</calcChain>
</file>

<file path=xl/sharedStrings.xml><?xml version="1.0" encoding="utf-8"?>
<sst xmlns="http://schemas.openxmlformats.org/spreadsheetml/2006/main" count="112" uniqueCount="74">
  <si>
    <t xml:space="preserve">UNIT             </t>
  </si>
  <si>
    <t>: HOTEL GREEN PARK VISAKHAPATNAM ROUTINE AUDIT 18-19</t>
  </si>
  <si>
    <t xml:space="preserve">TITLE          </t>
  </si>
  <si>
    <t>: GST SHORT CHARGED</t>
  </si>
  <si>
    <t>NAME OF PERSON</t>
  </si>
  <si>
    <t>NATION</t>
  </si>
  <si>
    <t>ROOM</t>
  </si>
  <si>
    <t>ROOM RATE</t>
  </si>
  <si>
    <t xml:space="preserve">      ARRIVAL</t>
  </si>
  <si>
    <t xml:space="preserve">      DEPARTURE</t>
  </si>
  <si>
    <t>PERIOD</t>
  </si>
  <si>
    <t>TOTAL</t>
  </si>
  <si>
    <t>NO OF</t>
  </si>
  <si>
    <t>PARTICULARS OF BILL</t>
  </si>
  <si>
    <t>Tax rep</t>
  </si>
  <si>
    <t>Rate per day</t>
  </si>
  <si>
    <t>Tax charged</t>
  </si>
  <si>
    <t>To be charged</t>
  </si>
  <si>
    <t>Short GST</t>
  </si>
  <si>
    <t>MR SATYA REDDY</t>
  </si>
  <si>
    <t>IND</t>
  </si>
  <si>
    <t>30/01/2019</t>
  </si>
  <si>
    <t>15:05</t>
  </si>
  <si>
    <t>01/02/2019</t>
  </si>
  <si>
    <t>05:47</t>
  </si>
  <si>
    <t>10/02/2019</t>
  </si>
  <si>
    <t>10:35</t>
  </si>
  <si>
    <t>12/02/2019</t>
  </si>
  <si>
    <t>11:52</t>
  </si>
  <si>
    <t>MR NEMPAL SHARMA</t>
  </si>
  <si>
    <t>17:52</t>
  </si>
  <si>
    <t>14/02/2019</t>
  </si>
  <si>
    <t>05:59</t>
  </si>
  <si>
    <t>Mr Behera  A K</t>
  </si>
  <si>
    <t>17:50</t>
  </si>
  <si>
    <t>15/02/2019</t>
  </si>
  <si>
    <t>06:58</t>
  </si>
  <si>
    <t>Mr Sanjai  Gupta</t>
  </si>
  <si>
    <t>06:50</t>
  </si>
  <si>
    <t>DR SATYA  Deepti Surala</t>
  </si>
  <si>
    <t>23:50</t>
  </si>
  <si>
    <t>17/02/2019</t>
  </si>
  <si>
    <t>10:33</t>
  </si>
  <si>
    <t>MR JOHN SULAKSHAN</t>
  </si>
  <si>
    <t>03:08</t>
  </si>
  <si>
    <t>18/02/2019</t>
  </si>
  <si>
    <t>10:25</t>
  </si>
  <si>
    <t>MR JESSI</t>
  </si>
  <si>
    <t>03:07</t>
  </si>
  <si>
    <t>MR KIRAN KUMAR</t>
  </si>
  <si>
    <t>22/02/2019</t>
  </si>
  <si>
    <t>11:25</t>
  </si>
  <si>
    <t>23/02/2019</t>
  </si>
  <si>
    <t>10:01</t>
  </si>
  <si>
    <t>MR JOHN VIJAY .DEEPAK</t>
  </si>
  <si>
    <t>20:51</t>
  </si>
  <si>
    <t>24/02/2019</t>
  </si>
  <si>
    <t>10:34</t>
  </si>
  <si>
    <t>MR GANESH SHANKAR</t>
  </si>
  <si>
    <t>20:56</t>
  </si>
  <si>
    <t>MR RAGHUNATH  REDDY</t>
  </si>
  <si>
    <t>10:55</t>
  </si>
  <si>
    <t>12:17</t>
  </si>
  <si>
    <t>MR SHANKER  MAHTO</t>
  </si>
  <si>
    <t>11/03/2019</t>
  </si>
  <si>
    <t>18:23</t>
  </si>
  <si>
    <t>15/03/2019</t>
  </si>
  <si>
    <t>06:00</t>
  </si>
  <si>
    <t>Mr V K Singh</t>
  </si>
  <si>
    <t>12/03/2019</t>
  </si>
  <si>
    <t>18:58</t>
  </si>
  <si>
    <t>MR MANOJ DHAKA (SC. G)</t>
  </si>
  <si>
    <t>18:56</t>
  </si>
  <si>
    <t>10:19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</si>
</sst>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\-??_);_(@_)"/>
  </numFmts>
  <fonts count="1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0"/>
      <name val="Times"/>
      <family val="1"/>
    </font>
    <font>
      <b/>
      <sz val="10"/>
      <name val="Times"/>
      <family val="1"/>
    </font>
    <font>
      <sz val="11"/>
      <color indexed="8"/>
      <name val="Calibri"/>
      <family val="2"/>
      <charset val="1"/>
    </font>
    <font>
      <sz val="10"/>
      <name val="Arial"/>
      <family val="2"/>
    </font>
    <font>
      <sz val="10"/>
      <name val="Mangal"/>
      <family val="2"/>
      <charset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6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4" fillId="0" borderId="0"/>
    <xf numFmtId="0" fontId="5" fillId="0" borderId="0"/>
    <xf numFmtId="164" fontId="6" fillId="0" borderId="0" applyFill="0" applyBorder="0" applyAlignment="0" applyProtection="0"/>
  </cellStyleXfs>
  <cellXfs count="29">
    <xf numFmtId="0" fontId="0" fillId="0" borderId="0" xfId="0"/>
    <xf numFmtId="2" fontId="2" fillId="2" borderId="1" xfId="1" applyNumberFormat="1" applyFont="1" applyFill="1" applyBorder="1" applyAlignment="1">
      <alignment vertical="center"/>
    </xf>
    <xf numFmtId="0" fontId="2" fillId="2" borderId="2" xfId="1" applyFont="1" applyFill="1" applyBorder="1" applyAlignment="1">
      <alignment vertical="center"/>
    </xf>
    <xf numFmtId="0" fontId="2" fillId="2" borderId="3" xfId="1" applyFont="1" applyFill="1" applyBorder="1" applyAlignment="1">
      <alignment vertical="center"/>
    </xf>
    <xf numFmtId="0" fontId="2" fillId="0" borderId="0" xfId="1" applyFont="1" applyAlignment="1">
      <alignment vertical="center"/>
    </xf>
    <xf numFmtId="2" fontId="3" fillId="2" borderId="4" xfId="2" applyNumberFormat="1" applyFont="1" applyFill="1" applyBorder="1" applyAlignment="1">
      <alignment vertical="center"/>
    </xf>
    <xf numFmtId="0" fontId="3" fillId="2" borderId="0" xfId="3" applyFont="1" applyFill="1" applyBorder="1" applyAlignment="1">
      <alignment horizontal="left" vertical="center"/>
    </xf>
    <xf numFmtId="0" fontId="2" fillId="2" borderId="0" xfId="1" applyFont="1" applyFill="1" applyBorder="1" applyAlignment="1">
      <alignment vertical="center"/>
    </xf>
    <xf numFmtId="0" fontId="2" fillId="2" borderId="5" xfId="1" applyFont="1" applyFill="1" applyBorder="1" applyAlignment="1">
      <alignment vertical="center"/>
    </xf>
    <xf numFmtId="2" fontId="3" fillId="2" borderId="4" xfId="1" applyNumberFormat="1" applyFont="1" applyFill="1" applyBorder="1" applyAlignment="1">
      <alignment vertical="center"/>
    </xf>
    <xf numFmtId="0" fontId="3" fillId="2" borderId="0" xfId="1" applyFont="1" applyFill="1" applyBorder="1" applyAlignment="1">
      <alignment vertical="center"/>
    </xf>
    <xf numFmtId="2" fontId="3" fillId="3" borderId="4" xfId="4" applyNumberFormat="1" applyFont="1" applyFill="1" applyBorder="1" applyAlignment="1">
      <alignment vertical="center"/>
    </xf>
    <xf numFmtId="2" fontId="2" fillId="4" borderId="6" xfId="5" applyNumberFormat="1" applyFont="1" applyFill="1" applyBorder="1" applyAlignment="1" applyProtection="1">
      <alignment vertical="center"/>
    </xf>
    <xf numFmtId="0" fontId="2" fillId="4" borderId="7" xfId="1" applyFont="1" applyFill="1" applyBorder="1" applyAlignment="1">
      <alignment vertical="center"/>
    </xf>
    <xf numFmtId="0" fontId="2" fillId="4" borderId="8" xfId="1" applyFont="1" applyFill="1" applyBorder="1" applyAlignment="1">
      <alignment vertical="center"/>
    </xf>
    <xf numFmtId="2" fontId="2" fillId="0" borderId="6" xfId="5" applyNumberFormat="1" applyFont="1" applyFill="1" applyBorder="1" applyAlignment="1" applyProtection="1">
      <alignment vertical="center"/>
    </xf>
    <xf numFmtId="0" fontId="2" fillId="0" borderId="7" xfId="1" applyFont="1" applyFill="1" applyBorder="1" applyAlignment="1">
      <alignment vertical="center"/>
    </xf>
    <xf numFmtId="0" fontId="2" fillId="0" borderId="8" xfId="1" applyFont="1" applyFill="1" applyBorder="1" applyAlignment="1">
      <alignment vertical="center"/>
    </xf>
    <xf numFmtId="0" fontId="7" fillId="3" borderId="9" xfId="0" applyFont="1" applyFill="1" applyBorder="1" applyAlignment="1">
      <alignment horizontal="left"/>
    </xf>
    <xf numFmtId="4" fontId="7" fillId="3" borderId="9" xfId="0" applyNumberFormat="1" applyFont="1" applyFill="1" applyBorder="1" applyAlignment="1">
      <alignment horizontal="left"/>
    </xf>
    <xf numFmtId="0" fontId="8" fillId="0" borderId="0" xfId="0" applyFont="1"/>
    <xf numFmtId="0" fontId="9" fillId="0" borderId="0" xfId="0" applyFont="1"/>
    <xf numFmtId="0" fontId="8" fillId="0" borderId="9" xfId="0" applyFont="1" applyBorder="1" applyAlignment="1">
      <alignment horizontal="left"/>
    </xf>
    <xf numFmtId="4" fontId="8" fillId="0" borderId="9" xfId="0" applyNumberFormat="1" applyFont="1" applyBorder="1" applyAlignment="1">
      <alignment horizontal="right"/>
    </xf>
    <xf numFmtId="0" fontId="8" fillId="0" borderId="9" xfId="0" applyFont="1" applyBorder="1" applyAlignment="1"/>
    <xf numFmtId="2" fontId="8" fillId="0" borderId="9" xfId="0" applyNumberFormat="1" applyFont="1" applyBorder="1" applyAlignment="1"/>
    <xf numFmtId="0" fontId="8" fillId="0" borderId="9" xfId="0" applyFont="1" applyBorder="1" applyAlignment="1">
      <alignment horizontal="right"/>
    </xf>
    <xf numFmtId="0" fontId="9" fillId="3" borderId="9" xfId="0" applyFont="1" applyFill="1" applyBorder="1"/>
    <xf numFmtId="4" fontId="10" fillId="3" borderId="9" xfId="0" applyNumberFormat="1" applyFont="1" applyFill="1" applyBorder="1"/>
  </cellXfs>
  <cellStyles count="6">
    <cellStyle name="Comma 9" xfId="5"/>
    <cellStyle name="Normal" xfId="0" builtinId="0"/>
    <cellStyle name="Normal 2 2" xfId="1"/>
    <cellStyle name="Normal 2 2 2" xfId="4"/>
    <cellStyle name="Normal 2 2 4" xfId="2"/>
    <cellStyle name="Normal 2 3 4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V24"/>
  <sheetViews>
    <sheetView showGridLines="0" tabSelected="1" workbookViewId="0">
      <selection activeCell="C6" sqref="C6"/>
    </sheetView>
  </sheetViews>
  <sheetFormatPr defaultRowHeight="12.75"/>
  <cols>
    <col min="1" max="1" width="3.28515625" style="21" customWidth="1"/>
    <col min="2" max="2" width="24" style="21" bestFit="1" customWidth="1"/>
    <col min="3" max="3" width="8" style="21" customWidth="1"/>
    <col min="4" max="4" width="6.7109375" style="21" customWidth="1"/>
    <col min="5" max="5" width="11.85546875" style="21" customWidth="1"/>
    <col min="6" max="6" width="11.7109375" style="21" customWidth="1"/>
    <col min="7" max="7" width="11.7109375" style="21" bestFit="1" customWidth="1"/>
    <col min="8" max="9" width="14.28515625" style="21" customWidth="1"/>
    <col min="10" max="10" width="7.7109375" style="21" customWidth="1"/>
    <col min="11" max="12" width="7.85546875" style="21" customWidth="1"/>
    <col min="13" max="13" width="6.5703125" style="21" customWidth="1"/>
    <col min="14" max="14" width="21.5703125" style="21" bestFit="1" customWidth="1"/>
    <col min="15" max="15" width="7" style="21" customWidth="1"/>
    <col min="16" max="17" width="10.5703125" style="21" bestFit="1" customWidth="1"/>
    <col min="18" max="18" width="11.85546875" style="21" bestFit="1" customWidth="1"/>
    <col min="19" max="19" width="9.42578125" style="21" bestFit="1" customWidth="1"/>
    <col min="20" max="16384" width="9.140625" style="21"/>
  </cols>
  <sheetData>
    <row r="2" spans="2:256" s="4" customFormat="1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3"/>
    </row>
    <row r="3" spans="2:256" s="4" customFormat="1">
      <c r="B3" s="5" t="s">
        <v>0</v>
      </c>
      <c r="C3" s="6" t="s">
        <v>1</v>
      </c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8"/>
    </row>
    <row r="4" spans="2:256" s="4" customFormat="1">
      <c r="B4" s="9"/>
      <c r="C4" s="10"/>
      <c r="D4" s="10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8"/>
    </row>
    <row r="5" spans="2:256" s="4" customFormat="1">
      <c r="B5" s="11" t="s">
        <v>2</v>
      </c>
      <c r="C5" s="10" t="s">
        <v>3</v>
      </c>
      <c r="D5" s="10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8"/>
    </row>
    <row r="6" spans="2:256" s="4" customFormat="1">
      <c r="B6" s="12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4"/>
    </row>
    <row r="7" spans="2:256" s="4" customFormat="1" ht="19.5" customHeight="1"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7"/>
    </row>
    <row r="8" spans="2:256">
      <c r="B8" s="18" t="s">
        <v>4</v>
      </c>
      <c r="C8" s="18" t="s">
        <v>5</v>
      </c>
      <c r="D8" s="18" t="s">
        <v>6</v>
      </c>
      <c r="E8" s="19" t="s">
        <v>7</v>
      </c>
      <c r="F8" s="18" t="s">
        <v>8</v>
      </c>
      <c r="G8" s="18" t="s">
        <v>8</v>
      </c>
      <c r="H8" s="18" t="s">
        <v>9</v>
      </c>
      <c r="I8" s="18" t="s">
        <v>9</v>
      </c>
      <c r="J8" s="18" t="s">
        <v>10</v>
      </c>
      <c r="K8" s="19" t="s">
        <v>11</v>
      </c>
      <c r="L8" s="19" t="s">
        <v>11</v>
      </c>
      <c r="M8" s="18" t="s">
        <v>12</v>
      </c>
      <c r="N8" s="18" t="s">
        <v>13</v>
      </c>
      <c r="O8" s="19" t="s">
        <v>14</v>
      </c>
      <c r="P8" s="19" t="s">
        <v>15</v>
      </c>
      <c r="Q8" s="19" t="s">
        <v>16</v>
      </c>
      <c r="R8" s="19" t="s">
        <v>17</v>
      </c>
      <c r="S8" s="19" t="s">
        <v>18</v>
      </c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  <c r="IJ8" s="20"/>
      <c r="IK8" s="20"/>
      <c r="IL8" s="20"/>
      <c r="IM8" s="20"/>
      <c r="IN8" s="20"/>
      <c r="IO8" s="20"/>
      <c r="IP8" s="20"/>
      <c r="IQ8" s="20"/>
      <c r="IR8" s="20"/>
      <c r="IS8" s="20"/>
      <c r="IT8" s="20"/>
      <c r="IU8" s="20"/>
      <c r="IV8" s="20"/>
    </row>
    <row r="9" spans="2:256">
      <c r="B9" s="22" t="s">
        <v>19</v>
      </c>
      <c r="C9" s="22" t="s">
        <v>20</v>
      </c>
      <c r="D9" s="22">
        <v>509</v>
      </c>
      <c r="E9" s="23">
        <v>9500</v>
      </c>
      <c r="F9" s="24" t="s">
        <v>21</v>
      </c>
      <c r="G9" s="25" t="s">
        <v>22</v>
      </c>
      <c r="H9" s="24" t="s">
        <v>23</v>
      </c>
      <c r="I9" s="25" t="s">
        <v>24</v>
      </c>
      <c r="J9" s="24">
        <v>2</v>
      </c>
      <c r="K9" s="23">
        <v>16101.68</v>
      </c>
      <c r="L9" s="23">
        <v>19000</v>
      </c>
      <c r="M9" s="26">
        <v>3</v>
      </c>
      <c r="N9" s="26">
        <v>13918</v>
      </c>
      <c r="O9" s="23">
        <v>1779.69</v>
      </c>
      <c r="P9" s="23">
        <f>+K9/J9</f>
        <v>8050.84</v>
      </c>
      <c r="Q9" s="23">
        <f>+P9*18%</f>
        <v>1449.1512</v>
      </c>
      <c r="R9" s="23">
        <f>+P9*28%</f>
        <v>2254.2352000000001</v>
      </c>
      <c r="S9" s="23">
        <f>+Q9-R9</f>
        <v>-805.08400000000006</v>
      </c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  <c r="HI9" s="20"/>
      <c r="HJ9" s="20"/>
      <c r="HK9" s="20"/>
      <c r="HL9" s="20"/>
      <c r="HM9" s="20"/>
      <c r="HN9" s="20"/>
      <c r="HO9" s="20"/>
      <c r="HP9" s="20"/>
      <c r="HQ9" s="20"/>
      <c r="HR9" s="20"/>
      <c r="HS9" s="20"/>
      <c r="HT9" s="20"/>
      <c r="HU9" s="20"/>
      <c r="HV9" s="20"/>
      <c r="HW9" s="20"/>
      <c r="HX9" s="20"/>
      <c r="HY9" s="20"/>
      <c r="HZ9" s="20"/>
      <c r="IA9" s="20"/>
      <c r="IB9" s="20"/>
      <c r="IC9" s="20"/>
      <c r="ID9" s="20"/>
      <c r="IE9" s="20"/>
      <c r="IF9" s="20"/>
      <c r="IG9" s="20"/>
      <c r="IH9" s="20"/>
      <c r="II9" s="20"/>
      <c r="IJ9" s="20"/>
      <c r="IK9" s="20"/>
      <c r="IL9" s="20"/>
      <c r="IM9" s="20"/>
      <c r="IN9" s="20"/>
      <c r="IO9" s="20"/>
      <c r="IP9" s="20"/>
      <c r="IQ9" s="20"/>
      <c r="IR9" s="20"/>
      <c r="IS9" s="20"/>
      <c r="IT9" s="20"/>
      <c r="IU9" s="20"/>
      <c r="IV9" s="20"/>
    </row>
    <row r="10" spans="2:256">
      <c r="B10" s="22" t="s">
        <v>19</v>
      </c>
      <c r="C10" s="22" t="s">
        <v>20</v>
      </c>
      <c r="D10" s="22">
        <v>512</v>
      </c>
      <c r="E10" s="23">
        <v>8500</v>
      </c>
      <c r="F10" s="24" t="s">
        <v>25</v>
      </c>
      <c r="G10" s="25" t="s">
        <v>26</v>
      </c>
      <c r="H10" s="24" t="s">
        <v>27</v>
      </c>
      <c r="I10" s="25" t="s">
        <v>28</v>
      </c>
      <c r="J10" s="24">
        <v>2</v>
      </c>
      <c r="K10" s="23">
        <v>15006.76</v>
      </c>
      <c r="L10" s="23">
        <v>17000</v>
      </c>
      <c r="M10" s="26">
        <v>3</v>
      </c>
      <c r="N10" s="26">
        <v>14497</v>
      </c>
      <c r="O10" s="23">
        <v>1882.5</v>
      </c>
      <c r="P10" s="23">
        <f t="shared" ref="P10:P23" si="0">+K10/J10</f>
        <v>7503.38</v>
      </c>
      <c r="Q10" s="23">
        <f t="shared" ref="Q10:Q23" si="1">+P10*18%</f>
        <v>1350.6084000000001</v>
      </c>
      <c r="R10" s="23">
        <f t="shared" ref="R10:R23" si="2">+P10*28%</f>
        <v>2100.9464000000003</v>
      </c>
      <c r="S10" s="23">
        <f t="shared" ref="S10:S23" si="3">+Q10-R10</f>
        <v>-750.33800000000019</v>
      </c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  <c r="HI10" s="20"/>
      <c r="HJ10" s="20"/>
      <c r="HK10" s="20"/>
      <c r="HL10" s="20"/>
      <c r="HM10" s="20"/>
      <c r="HN10" s="20"/>
      <c r="HO10" s="20"/>
      <c r="HP10" s="20"/>
      <c r="HQ10" s="20"/>
      <c r="HR10" s="20"/>
      <c r="HS10" s="20"/>
      <c r="HT10" s="20"/>
      <c r="HU10" s="20"/>
      <c r="HV10" s="20"/>
      <c r="HW10" s="20"/>
      <c r="HX10" s="20"/>
      <c r="HY10" s="20"/>
      <c r="HZ10" s="20"/>
      <c r="IA10" s="20"/>
      <c r="IB10" s="20"/>
      <c r="IC10" s="20"/>
      <c r="ID10" s="20"/>
      <c r="IE10" s="20"/>
      <c r="IF10" s="20"/>
      <c r="IG10" s="20"/>
      <c r="IH10" s="20"/>
      <c r="II10" s="20"/>
      <c r="IJ10" s="20"/>
      <c r="IK10" s="20"/>
      <c r="IL10" s="20"/>
      <c r="IM10" s="20"/>
      <c r="IN10" s="20"/>
      <c r="IO10" s="20"/>
      <c r="IP10" s="20"/>
      <c r="IQ10" s="20"/>
      <c r="IR10" s="20"/>
      <c r="IS10" s="20"/>
      <c r="IT10" s="20"/>
      <c r="IU10" s="20"/>
      <c r="IV10" s="20"/>
    </row>
    <row r="11" spans="2:256">
      <c r="B11" s="22" t="s">
        <v>29</v>
      </c>
      <c r="C11" s="22" t="s">
        <v>20</v>
      </c>
      <c r="D11" s="22">
        <v>515</v>
      </c>
      <c r="E11" s="23">
        <v>7500</v>
      </c>
      <c r="F11" s="24" t="s">
        <v>27</v>
      </c>
      <c r="G11" s="25" t="s">
        <v>30</v>
      </c>
      <c r="H11" s="24" t="s">
        <v>31</v>
      </c>
      <c r="I11" s="25" t="s">
        <v>32</v>
      </c>
      <c r="J11" s="24">
        <v>2</v>
      </c>
      <c r="K11" s="23">
        <v>15000</v>
      </c>
      <c r="L11" s="23">
        <v>15000</v>
      </c>
      <c r="M11" s="26">
        <v>1</v>
      </c>
      <c r="N11" s="26">
        <v>14561</v>
      </c>
      <c r="O11" s="23">
        <v>1350</v>
      </c>
      <c r="P11" s="23">
        <f t="shared" si="0"/>
        <v>7500</v>
      </c>
      <c r="Q11" s="23">
        <f t="shared" si="1"/>
        <v>1350</v>
      </c>
      <c r="R11" s="23">
        <f t="shared" si="2"/>
        <v>2100</v>
      </c>
      <c r="S11" s="23">
        <f t="shared" si="3"/>
        <v>-750</v>
      </c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  <c r="HI11" s="20"/>
      <c r="HJ11" s="20"/>
      <c r="HK11" s="20"/>
      <c r="HL11" s="20"/>
      <c r="HM11" s="20"/>
      <c r="HN11" s="20"/>
      <c r="HO11" s="20"/>
      <c r="HP11" s="20"/>
      <c r="HQ11" s="20"/>
      <c r="HR11" s="20"/>
      <c r="HS11" s="20"/>
      <c r="HT11" s="20"/>
      <c r="HU11" s="20"/>
      <c r="HV11" s="20"/>
      <c r="HW11" s="20"/>
      <c r="HX11" s="20"/>
      <c r="HY11" s="20"/>
      <c r="HZ11" s="20"/>
      <c r="IA11" s="20"/>
      <c r="IB11" s="20"/>
      <c r="IC11" s="20"/>
      <c r="ID11" s="20"/>
      <c r="IE11" s="20"/>
      <c r="IF11" s="20"/>
      <c r="IG11" s="20"/>
      <c r="IH11" s="20"/>
      <c r="II11" s="20"/>
      <c r="IJ11" s="20"/>
      <c r="IK11" s="20"/>
      <c r="IL11" s="20"/>
      <c r="IM11" s="20"/>
      <c r="IN11" s="20"/>
      <c r="IO11" s="20"/>
      <c r="IP11" s="20"/>
      <c r="IQ11" s="20"/>
      <c r="IR11" s="20"/>
      <c r="IS11" s="20"/>
      <c r="IT11" s="20"/>
      <c r="IU11" s="20"/>
      <c r="IV11" s="20"/>
    </row>
    <row r="12" spans="2:256">
      <c r="B12" s="22" t="s">
        <v>33</v>
      </c>
      <c r="C12" s="22" t="s">
        <v>20</v>
      </c>
      <c r="D12" s="22">
        <v>512</v>
      </c>
      <c r="E12" s="23">
        <v>7500</v>
      </c>
      <c r="F12" s="24" t="s">
        <v>31</v>
      </c>
      <c r="G12" s="25" t="s">
        <v>34</v>
      </c>
      <c r="H12" s="24" t="s">
        <v>35</v>
      </c>
      <c r="I12" s="25" t="s">
        <v>36</v>
      </c>
      <c r="J12" s="24">
        <v>1</v>
      </c>
      <c r="K12" s="23">
        <v>7500</v>
      </c>
      <c r="L12" s="23">
        <v>7500</v>
      </c>
      <c r="M12" s="26">
        <v>1</v>
      </c>
      <c r="N12" s="26">
        <v>14615</v>
      </c>
      <c r="O12" s="23">
        <v>675</v>
      </c>
      <c r="P12" s="23">
        <f t="shared" si="0"/>
        <v>7500</v>
      </c>
      <c r="Q12" s="23">
        <f t="shared" si="1"/>
        <v>1350</v>
      </c>
      <c r="R12" s="23">
        <f t="shared" si="2"/>
        <v>2100</v>
      </c>
      <c r="S12" s="23">
        <f t="shared" si="3"/>
        <v>-750</v>
      </c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  <c r="HI12" s="20"/>
      <c r="HJ12" s="20"/>
      <c r="HK12" s="20"/>
      <c r="HL12" s="20"/>
      <c r="HM12" s="20"/>
      <c r="HN12" s="20"/>
      <c r="HO12" s="20"/>
      <c r="HP12" s="20"/>
      <c r="HQ12" s="20"/>
      <c r="HR12" s="20"/>
      <c r="HS12" s="20"/>
      <c r="HT12" s="20"/>
      <c r="HU12" s="20"/>
      <c r="HV12" s="20"/>
      <c r="HW12" s="20"/>
      <c r="HX12" s="20"/>
      <c r="HY12" s="20"/>
      <c r="HZ12" s="20"/>
      <c r="IA12" s="20"/>
      <c r="IB12" s="20"/>
      <c r="IC12" s="20"/>
      <c r="ID12" s="20"/>
      <c r="IE12" s="20"/>
      <c r="IF12" s="20"/>
      <c r="IG12" s="20"/>
      <c r="IH12" s="20"/>
      <c r="II12" s="20"/>
      <c r="IJ12" s="20"/>
      <c r="IK12" s="20"/>
      <c r="IL12" s="20"/>
      <c r="IM12" s="20"/>
      <c r="IN12" s="20"/>
      <c r="IO12" s="20"/>
      <c r="IP12" s="20"/>
      <c r="IQ12" s="20"/>
      <c r="IR12" s="20"/>
      <c r="IS12" s="20"/>
      <c r="IT12" s="20"/>
      <c r="IU12" s="20"/>
      <c r="IV12" s="20"/>
    </row>
    <row r="13" spans="2:256">
      <c r="B13" s="22" t="s">
        <v>37</v>
      </c>
      <c r="C13" s="22" t="s">
        <v>20</v>
      </c>
      <c r="D13" s="22">
        <v>508</v>
      </c>
      <c r="E13" s="23">
        <v>7500</v>
      </c>
      <c r="F13" s="24" t="s">
        <v>31</v>
      </c>
      <c r="G13" s="25" t="s">
        <v>34</v>
      </c>
      <c r="H13" s="24" t="s">
        <v>35</v>
      </c>
      <c r="I13" s="25" t="s">
        <v>38</v>
      </c>
      <c r="J13" s="24">
        <v>1</v>
      </c>
      <c r="K13" s="23">
        <v>7500</v>
      </c>
      <c r="L13" s="23">
        <v>7500</v>
      </c>
      <c r="M13" s="26">
        <v>1</v>
      </c>
      <c r="N13" s="26">
        <v>14616</v>
      </c>
      <c r="O13" s="23">
        <v>675</v>
      </c>
      <c r="P13" s="23">
        <f t="shared" si="0"/>
        <v>7500</v>
      </c>
      <c r="Q13" s="23">
        <f t="shared" si="1"/>
        <v>1350</v>
      </c>
      <c r="R13" s="23">
        <f t="shared" si="2"/>
        <v>2100</v>
      </c>
      <c r="S13" s="23">
        <f t="shared" si="3"/>
        <v>-750</v>
      </c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  <c r="HI13" s="20"/>
      <c r="HJ13" s="20"/>
      <c r="HK13" s="20"/>
      <c r="HL13" s="20"/>
      <c r="HM13" s="20"/>
      <c r="HN13" s="20"/>
      <c r="HO13" s="20"/>
      <c r="HP13" s="20"/>
      <c r="HQ13" s="20"/>
      <c r="HR13" s="20"/>
      <c r="HS13" s="20"/>
      <c r="HT13" s="20"/>
      <c r="HU13" s="20"/>
      <c r="HV13" s="20"/>
      <c r="HW13" s="20"/>
      <c r="HX13" s="20"/>
      <c r="HY13" s="20"/>
      <c r="HZ13" s="20"/>
      <c r="IA13" s="20"/>
      <c r="IB13" s="20"/>
      <c r="IC13" s="20"/>
      <c r="ID13" s="20"/>
      <c r="IE13" s="20"/>
      <c r="IF13" s="20"/>
      <c r="IG13" s="20"/>
      <c r="IH13" s="20"/>
      <c r="II13" s="20"/>
      <c r="IJ13" s="20"/>
      <c r="IK13" s="20"/>
      <c r="IL13" s="20"/>
      <c r="IM13" s="20"/>
      <c r="IN13" s="20"/>
      <c r="IO13" s="20"/>
      <c r="IP13" s="20"/>
      <c r="IQ13" s="20"/>
      <c r="IR13" s="20"/>
      <c r="IS13" s="20"/>
      <c r="IT13" s="20"/>
      <c r="IU13" s="20"/>
      <c r="IV13" s="20"/>
    </row>
    <row r="14" spans="2:256">
      <c r="B14" s="22" t="s">
        <v>39</v>
      </c>
      <c r="C14" s="22" t="s">
        <v>20</v>
      </c>
      <c r="D14" s="22">
        <v>508</v>
      </c>
      <c r="E14" s="23">
        <v>8500</v>
      </c>
      <c r="F14" s="24" t="s">
        <v>35</v>
      </c>
      <c r="G14" s="25" t="s">
        <v>40</v>
      </c>
      <c r="H14" s="24" t="s">
        <v>41</v>
      </c>
      <c r="I14" s="25" t="s">
        <v>42</v>
      </c>
      <c r="J14" s="24">
        <v>2</v>
      </c>
      <c r="K14" s="23">
        <v>17000</v>
      </c>
      <c r="L14" s="23">
        <v>17000</v>
      </c>
      <c r="M14" s="26">
        <v>2</v>
      </c>
      <c r="N14" s="26">
        <v>14752</v>
      </c>
      <c r="O14" s="23">
        <v>1534.5</v>
      </c>
      <c r="P14" s="23">
        <f t="shared" si="0"/>
        <v>8500</v>
      </c>
      <c r="Q14" s="23">
        <f t="shared" si="1"/>
        <v>1530</v>
      </c>
      <c r="R14" s="23">
        <f t="shared" si="2"/>
        <v>2380</v>
      </c>
      <c r="S14" s="23">
        <f t="shared" si="3"/>
        <v>-850</v>
      </c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  <c r="IR14" s="20"/>
      <c r="IS14" s="20"/>
      <c r="IT14" s="20"/>
      <c r="IU14" s="20"/>
      <c r="IV14" s="20"/>
    </row>
    <row r="15" spans="2:256">
      <c r="B15" s="22" t="s">
        <v>43</v>
      </c>
      <c r="C15" s="22" t="s">
        <v>20</v>
      </c>
      <c r="D15" s="22">
        <v>509</v>
      </c>
      <c r="E15" s="23">
        <v>8000</v>
      </c>
      <c r="F15" s="24" t="s">
        <v>31</v>
      </c>
      <c r="G15" s="25" t="s">
        <v>44</v>
      </c>
      <c r="H15" s="24" t="s">
        <v>45</v>
      </c>
      <c r="I15" s="25" t="s">
        <v>46</v>
      </c>
      <c r="J15" s="24">
        <v>4</v>
      </c>
      <c r="K15" s="23">
        <v>32000</v>
      </c>
      <c r="L15" s="23">
        <v>32000</v>
      </c>
      <c r="M15" s="26">
        <v>2</v>
      </c>
      <c r="N15" s="26">
        <v>14807</v>
      </c>
      <c r="O15" s="23">
        <v>3113.3</v>
      </c>
      <c r="P15" s="23">
        <f t="shared" si="0"/>
        <v>8000</v>
      </c>
      <c r="Q15" s="23">
        <f t="shared" si="1"/>
        <v>1440</v>
      </c>
      <c r="R15" s="23">
        <f t="shared" si="2"/>
        <v>2240</v>
      </c>
      <c r="S15" s="23">
        <f t="shared" si="3"/>
        <v>-800</v>
      </c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  <c r="IR15" s="20"/>
      <c r="IS15" s="20"/>
      <c r="IT15" s="20"/>
      <c r="IU15" s="20"/>
      <c r="IV15" s="20"/>
    </row>
    <row r="16" spans="2:256">
      <c r="B16" s="22" t="s">
        <v>47</v>
      </c>
      <c r="C16" s="22" t="s">
        <v>20</v>
      </c>
      <c r="D16" s="22">
        <v>515</v>
      </c>
      <c r="E16" s="23">
        <v>8000</v>
      </c>
      <c r="F16" s="24" t="s">
        <v>31</v>
      </c>
      <c r="G16" s="25" t="s">
        <v>48</v>
      </c>
      <c r="H16" s="24" t="s">
        <v>45</v>
      </c>
      <c r="I16" s="25" t="s">
        <v>46</v>
      </c>
      <c r="J16" s="24">
        <v>4</v>
      </c>
      <c r="K16" s="23">
        <v>32000</v>
      </c>
      <c r="L16" s="23">
        <v>32000</v>
      </c>
      <c r="M16" s="26">
        <v>1</v>
      </c>
      <c r="N16" s="26">
        <v>14808</v>
      </c>
      <c r="O16" s="23">
        <v>2909.88</v>
      </c>
      <c r="P16" s="23">
        <f t="shared" si="0"/>
        <v>8000</v>
      </c>
      <c r="Q16" s="23">
        <f t="shared" si="1"/>
        <v>1440</v>
      </c>
      <c r="R16" s="23">
        <f t="shared" si="2"/>
        <v>2240</v>
      </c>
      <c r="S16" s="23">
        <f t="shared" si="3"/>
        <v>-800</v>
      </c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  <c r="IR16" s="20"/>
      <c r="IS16" s="20"/>
      <c r="IT16" s="20"/>
      <c r="IU16" s="20"/>
      <c r="IV16" s="20"/>
    </row>
    <row r="17" spans="2:256">
      <c r="B17" s="22" t="s">
        <v>49</v>
      </c>
      <c r="C17" s="22" t="s">
        <v>20</v>
      </c>
      <c r="D17" s="22">
        <v>515</v>
      </c>
      <c r="E17" s="23">
        <v>7500</v>
      </c>
      <c r="F17" s="24" t="s">
        <v>50</v>
      </c>
      <c r="G17" s="25" t="s">
        <v>51</v>
      </c>
      <c r="H17" s="24" t="s">
        <v>52</v>
      </c>
      <c r="I17" s="25" t="s">
        <v>53</v>
      </c>
      <c r="J17" s="24">
        <v>1</v>
      </c>
      <c r="K17" s="23">
        <v>7500</v>
      </c>
      <c r="L17" s="23">
        <v>7500</v>
      </c>
      <c r="M17" s="26">
        <v>2</v>
      </c>
      <c r="N17" s="26">
        <v>15016</v>
      </c>
      <c r="O17" s="23">
        <v>703.26</v>
      </c>
      <c r="P17" s="23">
        <f t="shared" si="0"/>
        <v>7500</v>
      </c>
      <c r="Q17" s="23">
        <f t="shared" si="1"/>
        <v>1350</v>
      </c>
      <c r="R17" s="23">
        <f t="shared" si="2"/>
        <v>2100</v>
      </c>
      <c r="S17" s="23">
        <f t="shared" si="3"/>
        <v>-750</v>
      </c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  <c r="IR17" s="20"/>
      <c r="IS17" s="20"/>
      <c r="IT17" s="20"/>
      <c r="IU17" s="20"/>
      <c r="IV17" s="20"/>
    </row>
    <row r="18" spans="2:256">
      <c r="B18" s="22" t="s">
        <v>54</v>
      </c>
      <c r="C18" s="22" t="s">
        <v>20</v>
      </c>
      <c r="D18" s="22">
        <v>512</v>
      </c>
      <c r="E18" s="23">
        <v>8000</v>
      </c>
      <c r="F18" s="24" t="s">
        <v>52</v>
      </c>
      <c r="G18" s="25" t="s">
        <v>55</v>
      </c>
      <c r="H18" s="24" t="s">
        <v>56</v>
      </c>
      <c r="I18" s="25" t="s">
        <v>57</v>
      </c>
      <c r="J18" s="24">
        <v>1</v>
      </c>
      <c r="K18" s="23">
        <v>8600</v>
      </c>
      <c r="L18" s="23">
        <v>8000</v>
      </c>
      <c r="M18" s="26">
        <v>3</v>
      </c>
      <c r="N18" s="26">
        <v>15048</v>
      </c>
      <c r="O18" s="23">
        <v>972.92</v>
      </c>
      <c r="P18" s="23">
        <f t="shared" si="0"/>
        <v>8600</v>
      </c>
      <c r="Q18" s="23">
        <f t="shared" si="1"/>
        <v>1548</v>
      </c>
      <c r="R18" s="23">
        <f t="shared" si="2"/>
        <v>2408.0000000000005</v>
      </c>
      <c r="S18" s="23">
        <f t="shared" si="3"/>
        <v>-860.00000000000045</v>
      </c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  <c r="HW18" s="20"/>
      <c r="HX18" s="20"/>
      <c r="HY18" s="20"/>
      <c r="HZ18" s="20"/>
      <c r="IA18" s="20"/>
      <c r="IB18" s="20"/>
      <c r="IC18" s="20"/>
      <c r="ID18" s="20"/>
      <c r="IE18" s="20"/>
      <c r="IF18" s="20"/>
      <c r="IG18" s="20"/>
      <c r="IH18" s="20"/>
      <c r="II18" s="20"/>
      <c r="IJ18" s="20"/>
      <c r="IK18" s="20"/>
      <c r="IL18" s="20"/>
      <c r="IM18" s="20"/>
      <c r="IN18" s="20"/>
      <c r="IO18" s="20"/>
      <c r="IP18" s="20"/>
      <c r="IQ18" s="20"/>
      <c r="IR18" s="20"/>
      <c r="IS18" s="20"/>
      <c r="IT18" s="20"/>
      <c r="IU18" s="20"/>
      <c r="IV18" s="20"/>
    </row>
    <row r="19" spans="2:256">
      <c r="B19" s="22" t="s">
        <v>58</v>
      </c>
      <c r="C19" s="22" t="s">
        <v>20</v>
      </c>
      <c r="D19" s="22">
        <v>501</v>
      </c>
      <c r="E19" s="23">
        <v>8000</v>
      </c>
      <c r="F19" s="24" t="s">
        <v>52</v>
      </c>
      <c r="G19" s="25" t="s">
        <v>59</v>
      </c>
      <c r="H19" s="24" t="s">
        <v>56</v>
      </c>
      <c r="I19" s="25" t="s">
        <v>57</v>
      </c>
      <c r="J19" s="24">
        <v>1</v>
      </c>
      <c r="K19" s="23">
        <v>8000</v>
      </c>
      <c r="L19" s="23">
        <v>8000</v>
      </c>
      <c r="M19" s="26">
        <v>3</v>
      </c>
      <c r="N19" s="26">
        <v>15048</v>
      </c>
      <c r="O19" s="23">
        <v>724.5</v>
      </c>
      <c r="P19" s="23">
        <f t="shared" si="0"/>
        <v>8000</v>
      </c>
      <c r="Q19" s="23">
        <f t="shared" si="1"/>
        <v>1440</v>
      </c>
      <c r="R19" s="23">
        <f t="shared" si="2"/>
        <v>2240</v>
      </c>
      <c r="S19" s="23">
        <f t="shared" si="3"/>
        <v>-800</v>
      </c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  <c r="GH19" s="20"/>
      <c r="GI19" s="20"/>
      <c r="GJ19" s="20"/>
      <c r="GK19" s="20"/>
      <c r="GL19" s="20"/>
      <c r="GM19" s="20"/>
      <c r="GN19" s="20"/>
      <c r="GO19" s="20"/>
      <c r="GP19" s="20"/>
      <c r="GQ19" s="20"/>
      <c r="GR19" s="20"/>
      <c r="GS19" s="20"/>
      <c r="GT19" s="20"/>
      <c r="GU19" s="20"/>
      <c r="GV19" s="20"/>
      <c r="GW19" s="20"/>
      <c r="GX19" s="20"/>
      <c r="GY19" s="20"/>
      <c r="GZ19" s="20"/>
      <c r="HA19" s="20"/>
      <c r="HB19" s="20"/>
      <c r="HC19" s="20"/>
      <c r="HD19" s="20"/>
      <c r="HE19" s="20"/>
      <c r="HF19" s="20"/>
      <c r="HG19" s="20"/>
      <c r="HH19" s="20"/>
      <c r="HI19" s="20"/>
      <c r="HJ19" s="20"/>
      <c r="HK19" s="20"/>
      <c r="HL19" s="20"/>
      <c r="HM19" s="20"/>
      <c r="HN19" s="20"/>
      <c r="HO19" s="20"/>
      <c r="HP19" s="20"/>
      <c r="HQ19" s="20"/>
      <c r="HR19" s="20"/>
      <c r="HS19" s="20"/>
      <c r="HT19" s="20"/>
      <c r="HU19" s="20"/>
      <c r="HV19" s="20"/>
      <c r="HW19" s="20"/>
      <c r="HX19" s="20"/>
      <c r="HY19" s="20"/>
      <c r="HZ19" s="20"/>
      <c r="IA19" s="20"/>
      <c r="IB19" s="20"/>
      <c r="IC19" s="20"/>
      <c r="ID19" s="20"/>
      <c r="IE19" s="20"/>
      <c r="IF19" s="20"/>
      <c r="IG19" s="20"/>
      <c r="IH19" s="20"/>
      <c r="II19" s="20"/>
      <c r="IJ19" s="20"/>
      <c r="IK19" s="20"/>
      <c r="IL19" s="20"/>
      <c r="IM19" s="20"/>
      <c r="IN19" s="20"/>
      <c r="IO19" s="20"/>
      <c r="IP19" s="20"/>
      <c r="IQ19" s="20"/>
      <c r="IR19" s="20"/>
      <c r="IS19" s="20"/>
      <c r="IT19" s="20"/>
      <c r="IU19" s="20"/>
      <c r="IV19" s="20"/>
    </row>
    <row r="20" spans="2:256">
      <c r="B20" s="22" t="s">
        <v>60</v>
      </c>
      <c r="C20" s="22" t="s">
        <v>20</v>
      </c>
      <c r="D20" s="22">
        <v>508</v>
      </c>
      <c r="E20" s="23">
        <v>8000</v>
      </c>
      <c r="F20" s="24" t="s">
        <v>52</v>
      </c>
      <c r="G20" s="25" t="s">
        <v>61</v>
      </c>
      <c r="H20" s="24" t="s">
        <v>56</v>
      </c>
      <c r="I20" s="25" t="s">
        <v>62</v>
      </c>
      <c r="J20" s="24">
        <v>1</v>
      </c>
      <c r="K20" s="23">
        <v>8000</v>
      </c>
      <c r="L20" s="23">
        <v>8000</v>
      </c>
      <c r="M20" s="26">
        <v>1</v>
      </c>
      <c r="N20" s="26">
        <v>15061</v>
      </c>
      <c r="O20" s="23">
        <v>720</v>
      </c>
      <c r="P20" s="23">
        <f t="shared" si="0"/>
        <v>8000</v>
      </c>
      <c r="Q20" s="23">
        <f t="shared" si="1"/>
        <v>1440</v>
      </c>
      <c r="R20" s="23">
        <f t="shared" si="2"/>
        <v>2240</v>
      </c>
      <c r="S20" s="23">
        <f t="shared" si="3"/>
        <v>-800</v>
      </c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0"/>
      <c r="FH20" s="20"/>
      <c r="FI20" s="20"/>
      <c r="FJ20" s="20"/>
      <c r="FK20" s="20"/>
      <c r="FL20" s="20"/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0"/>
      <c r="GA20" s="20"/>
      <c r="GB20" s="20"/>
      <c r="GC20" s="20"/>
      <c r="GD20" s="20"/>
      <c r="GE20" s="20"/>
      <c r="GF20" s="20"/>
      <c r="GG20" s="20"/>
      <c r="GH20" s="20"/>
      <c r="GI20" s="20"/>
      <c r="GJ20" s="20"/>
      <c r="GK20" s="20"/>
      <c r="GL20" s="20"/>
      <c r="GM20" s="20"/>
      <c r="GN20" s="20"/>
      <c r="GO20" s="20"/>
      <c r="GP20" s="20"/>
      <c r="GQ20" s="20"/>
      <c r="GR20" s="20"/>
      <c r="GS20" s="20"/>
      <c r="GT20" s="20"/>
      <c r="GU20" s="20"/>
      <c r="GV20" s="20"/>
      <c r="GW20" s="20"/>
      <c r="GX20" s="20"/>
      <c r="GY20" s="20"/>
      <c r="GZ20" s="20"/>
      <c r="HA20" s="20"/>
      <c r="HB20" s="20"/>
      <c r="HC20" s="20"/>
      <c r="HD20" s="20"/>
      <c r="HE20" s="20"/>
      <c r="HF20" s="20"/>
      <c r="HG20" s="20"/>
      <c r="HH20" s="20"/>
      <c r="HI20" s="20"/>
      <c r="HJ20" s="20"/>
      <c r="HK20" s="20"/>
      <c r="HL20" s="20"/>
      <c r="HM20" s="20"/>
      <c r="HN20" s="20"/>
      <c r="HO20" s="20"/>
      <c r="HP20" s="20"/>
      <c r="HQ20" s="20"/>
      <c r="HR20" s="20"/>
      <c r="HS20" s="20"/>
      <c r="HT20" s="20"/>
      <c r="HU20" s="20"/>
      <c r="HV20" s="20"/>
      <c r="HW20" s="20"/>
      <c r="HX20" s="20"/>
      <c r="HY20" s="20"/>
      <c r="HZ20" s="20"/>
      <c r="IA20" s="20"/>
      <c r="IB20" s="20"/>
      <c r="IC20" s="20"/>
      <c r="ID20" s="20"/>
      <c r="IE20" s="20"/>
      <c r="IF20" s="20"/>
      <c r="IG20" s="20"/>
      <c r="IH20" s="20"/>
      <c r="II20" s="20"/>
      <c r="IJ20" s="20"/>
      <c r="IK20" s="20"/>
      <c r="IL20" s="20"/>
      <c r="IM20" s="20"/>
      <c r="IN20" s="20"/>
      <c r="IO20" s="20"/>
      <c r="IP20" s="20"/>
      <c r="IQ20" s="20"/>
      <c r="IR20" s="20"/>
      <c r="IS20" s="20"/>
      <c r="IT20" s="20"/>
      <c r="IU20" s="20"/>
      <c r="IV20" s="20"/>
    </row>
    <row r="21" spans="2:256">
      <c r="B21" s="22" t="s">
        <v>63</v>
      </c>
      <c r="C21" s="22" t="s">
        <v>20</v>
      </c>
      <c r="D21" s="22">
        <v>515</v>
      </c>
      <c r="E21" s="23">
        <v>7500</v>
      </c>
      <c r="F21" s="24" t="s">
        <v>64</v>
      </c>
      <c r="G21" s="25" t="s">
        <v>65</v>
      </c>
      <c r="H21" s="24" t="s">
        <v>66</v>
      </c>
      <c r="I21" s="25" t="s">
        <v>67</v>
      </c>
      <c r="J21" s="24">
        <v>4</v>
      </c>
      <c r="K21" s="23">
        <v>30000</v>
      </c>
      <c r="L21" s="23">
        <v>30000</v>
      </c>
      <c r="M21" s="26">
        <v>1</v>
      </c>
      <c r="N21" s="26">
        <v>15880</v>
      </c>
      <c r="O21" s="23">
        <v>2700</v>
      </c>
      <c r="P21" s="23">
        <f t="shared" si="0"/>
        <v>7500</v>
      </c>
      <c r="Q21" s="23">
        <f t="shared" si="1"/>
        <v>1350</v>
      </c>
      <c r="R21" s="23">
        <f t="shared" si="2"/>
        <v>2100</v>
      </c>
      <c r="S21" s="23">
        <f t="shared" si="3"/>
        <v>-750</v>
      </c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  <c r="GT21" s="20"/>
      <c r="GU21" s="20"/>
      <c r="GV21" s="20"/>
      <c r="GW21" s="20"/>
      <c r="GX21" s="20"/>
      <c r="GY21" s="20"/>
      <c r="GZ21" s="20"/>
      <c r="HA21" s="20"/>
      <c r="HB21" s="20"/>
      <c r="HC21" s="20"/>
      <c r="HD21" s="20"/>
      <c r="HE21" s="20"/>
      <c r="HF21" s="20"/>
      <c r="HG21" s="20"/>
      <c r="HH21" s="20"/>
      <c r="HI21" s="20"/>
      <c r="HJ21" s="20"/>
      <c r="HK21" s="20"/>
      <c r="HL21" s="20"/>
      <c r="HM21" s="20"/>
      <c r="HN21" s="20"/>
      <c r="HO21" s="20"/>
      <c r="HP21" s="20"/>
      <c r="HQ21" s="20"/>
      <c r="HR21" s="20"/>
      <c r="HS21" s="20"/>
      <c r="HT21" s="20"/>
      <c r="HU21" s="20"/>
      <c r="HV21" s="20"/>
      <c r="HW21" s="20"/>
      <c r="HX21" s="20"/>
      <c r="HY21" s="20"/>
      <c r="HZ21" s="20"/>
      <c r="IA21" s="20"/>
      <c r="IB21" s="20"/>
      <c r="IC21" s="20"/>
      <c r="ID21" s="20"/>
      <c r="IE21" s="20"/>
      <c r="IF21" s="20"/>
      <c r="IG21" s="20"/>
      <c r="IH21" s="20"/>
      <c r="II21" s="20"/>
      <c r="IJ21" s="20"/>
      <c r="IK21" s="20"/>
      <c r="IL21" s="20"/>
      <c r="IM21" s="20"/>
      <c r="IN21" s="20"/>
      <c r="IO21" s="20"/>
      <c r="IP21" s="20"/>
      <c r="IQ21" s="20"/>
      <c r="IR21" s="20"/>
      <c r="IS21" s="20"/>
      <c r="IT21" s="20"/>
      <c r="IU21" s="20"/>
      <c r="IV21" s="20"/>
    </row>
    <row r="22" spans="2:256">
      <c r="B22" s="22" t="s">
        <v>68</v>
      </c>
      <c r="C22" s="22" t="s">
        <v>20</v>
      </c>
      <c r="D22" s="22">
        <v>508</v>
      </c>
      <c r="E22" s="23">
        <v>7500</v>
      </c>
      <c r="F22" s="24" t="s">
        <v>69</v>
      </c>
      <c r="G22" s="25" t="s">
        <v>70</v>
      </c>
      <c r="H22" s="24" t="s">
        <v>66</v>
      </c>
      <c r="I22" s="25" t="s">
        <v>32</v>
      </c>
      <c r="J22" s="24">
        <v>3</v>
      </c>
      <c r="K22" s="23">
        <v>22500</v>
      </c>
      <c r="L22" s="23">
        <v>22500</v>
      </c>
      <c r="M22" s="26">
        <v>1</v>
      </c>
      <c r="N22" s="26">
        <v>15884</v>
      </c>
      <c r="O22" s="23">
        <v>2025</v>
      </c>
      <c r="P22" s="23">
        <f t="shared" si="0"/>
        <v>7500</v>
      </c>
      <c r="Q22" s="23">
        <f t="shared" si="1"/>
        <v>1350</v>
      </c>
      <c r="R22" s="23">
        <f t="shared" si="2"/>
        <v>2100</v>
      </c>
      <c r="S22" s="23">
        <f t="shared" si="3"/>
        <v>-750</v>
      </c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  <c r="GI22" s="20"/>
      <c r="GJ22" s="20"/>
      <c r="GK22" s="20"/>
      <c r="GL22" s="20"/>
      <c r="GM22" s="20"/>
      <c r="GN22" s="20"/>
      <c r="GO22" s="20"/>
      <c r="GP22" s="20"/>
      <c r="GQ22" s="20"/>
      <c r="GR22" s="20"/>
      <c r="GS22" s="20"/>
      <c r="GT22" s="20"/>
      <c r="GU22" s="20"/>
      <c r="GV22" s="20"/>
      <c r="GW22" s="20"/>
      <c r="GX22" s="20"/>
      <c r="GY22" s="20"/>
      <c r="GZ22" s="20"/>
      <c r="HA22" s="20"/>
      <c r="HB22" s="20"/>
      <c r="HC22" s="20"/>
      <c r="HD22" s="20"/>
      <c r="HE22" s="20"/>
      <c r="HF22" s="20"/>
      <c r="HG22" s="20"/>
      <c r="HH22" s="20"/>
      <c r="HI22" s="20"/>
      <c r="HJ22" s="20"/>
      <c r="HK22" s="20"/>
      <c r="HL22" s="20"/>
      <c r="HM22" s="20"/>
      <c r="HN22" s="20"/>
      <c r="HO22" s="20"/>
      <c r="HP22" s="20"/>
      <c r="HQ22" s="20"/>
      <c r="HR22" s="20"/>
      <c r="HS22" s="20"/>
      <c r="HT22" s="20"/>
      <c r="HU22" s="20"/>
      <c r="HV22" s="20"/>
      <c r="HW22" s="20"/>
      <c r="HX22" s="20"/>
      <c r="HY22" s="20"/>
      <c r="HZ22" s="20"/>
      <c r="IA22" s="20"/>
      <c r="IB22" s="20"/>
      <c r="IC22" s="20"/>
      <c r="ID22" s="20"/>
      <c r="IE22" s="20"/>
      <c r="IF22" s="20"/>
      <c r="IG22" s="20"/>
      <c r="IH22" s="20"/>
      <c r="II22" s="20"/>
      <c r="IJ22" s="20"/>
      <c r="IK22" s="20"/>
      <c r="IL22" s="20"/>
      <c r="IM22" s="20"/>
      <c r="IN22" s="20"/>
      <c r="IO22" s="20"/>
      <c r="IP22" s="20"/>
      <c r="IQ22" s="20"/>
      <c r="IR22" s="20"/>
      <c r="IS22" s="20"/>
      <c r="IT22" s="20"/>
      <c r="IU22" s="20"/>
      <c r="IV22" s="20"/>
    </row>
    <row r="23" spans="2:256">
      <c r="B23" s="22" t="s">
        <v>71</v>
      </c>
      <c r="C23" s="22" t="s">
        <v>20</v>
      </c>
      <c r="D23" s="22">
        <v>509</v>
      </c>
      <c r="E23" s="23">
        <v>7500</v>
      </c>
      <c r="F23" s="24" t="s">
        <v>69</v>
      </c>
      <c r="G23" s="25" t="s">
        <v>72</v>
      </c>
      <c r="H23" s="24" t="s">
        <v>66</v>
      </c>
      <c r="I23" s="25" t="s">
        <v>73</v>
      </c>
      <c r="J23" s="24">
        <v>3</v>
      </c>
      <c r="K23" s="23">
        <v>22500</v>
      </c>
      <c r="L23" s="23">
        <v>22500</v>
      </c>
      <c r="M23" s="26">
        <v>1</v>
      </c>
      <c r="N23" s="26">
        <v>15909</v>
      </c>
      <c r="O23" s="23">
        <v>2025</v>
      </c>
      <c r="P23" s="23">
        <f t="shared" si="0"/>
        <v>7500</v>
      </c>
      <c r="Q23" s="23">
        <f t="shared" si="1"/>
        <v>1350</v>
      </c>
      <c r="R23" s="23">
        <f t="shared" si="2"/>
        <v>2100</v>
      </c>
      <c r="S23" s="23">
        <f t="shared" si="3"/>
        <v>-750</v>
      </c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0"/>
      <c r="EQ23" s="20"/>
      <c r="ER23" s="20"/>
      <c r="ES23" s="20"/>
      <c r="ET23" s="20"/>
      <c r="EU23" s="20"/>
      <c r="EV23" s="20"/>
      <c r="EW23" s="20"/>
      <c r="EX23" s="20"/>
      <c r="EY23" s="20"/>
      <c r="EZ23" s="20"/>
      <c r="FA23" s="20"/>
      <c r="FB23" s="20"/>
      <c r="FC23" s="20"/>
      <c r="FD23" s="20"/>
      <c r="FE23" s="20"/>
      <c r="FF23" s="20"/>
      <c r="FG23" s="20"/>
      <c r="FH23" s="20"/>
      <c r="FI23" s="20"/>
      <c r="FJ23" s="20"/>
      <c r="FK23" s="20"/>
      <c r="FL23" s="20"/>
      <c r="FM23" s="20"/>
      <c r="FN23" s="20"/>
      <c r="FO23" s="20"/>
      <c r="FP23" s="20"/>
      <c r="FQ23" s="20"/>
      <c r="FR23" s="20"/>
      <c r="FS23" s="20"/>
      <c r="FT23" s="20"/>
      <c r="FU23" s="20"/>
      <c r="FV23" s="20"/>
      <c r="FW23" s="20"/>
      <c r="FX23" s="20"/>
      <c r="FY23" s="20"/>
      <c r="FZ23" s="20"/>
      <c r="GA23" s="20"/>
      <c r="GB23" s="20"/>
      <c r="GC23" s="20"/>
      <c r="GD23" s="20"/>
      <c r="GE23" s="20"/>
      <c r="GF23" s="20"/>
      <c r="GG23" s="20"/>
      <c r="GH23" s="20"/>
      <c r="GI23" s="20"/>
      <c r="GJ23" s="20"/>
      <c r="GK23" s="20"/>
      <c r="GL23" s="20"/>
      <c r="GM23" s="20"/>
      <c r="GN23" s="20"/>
      <c r="GO23" s="20"/>
      <c r="GP23" s="20"/>
      <c r="GQ23" s="20"/>
      <c r="GR23" s="20"/>
      <c r="GS23" s="20"/>
      <c r="GT23" s="20"/>
      <c r="GU23" s="20"/>
      <c r="GV23" s="20"/>
      <c r="GW23" s="20"/>
      <c r="GX23" s="20"/>
      <c r="GY23" s="20"/>
      <c r="GZ23" s="20"/>
      <c r="HA23" s="20"/>
      <c r="HB23" s="20"/>
      <c r="HC23" s="20"/>
      <c r="HD23" s="20"/>
      <c r="HE23" s="20"/>
      <c r="HF23" s="20"/>
      <c r="HG23" s="20"/>
      <c r="HH23" s="20"/>
      <c r="HI23" s="20"/>
      <c r="HJ23" s="20"/>
      <c r="HK23" s="20"/>
      <c r="HL23" s="20"/>
      <c r="HM23" s="20"/>
      <c r="HN23" s="20"/>
      <c r="HO23" s="20"/>
      <c r="HP23" s="20"/>
      <c r="HQ23" s="20"/>
      <c r="HR23" s="20"/>
      <c r="HS23" s="20"/>
      <c r="HT23" s="20"/>
      <c r="HU23" s="20"/>
      <c r="HV23" s="20"/>
      <c r="HW23" s="20"/>
      <c r="HX23" s="20"/>
      <c r="HY23" s="20"/>
      <c r="HZ23" s="20"/>
      <c r="IA23" s="20"/>
      <c r="IB23" s="20"/>
      <c r="IC23" s="20"/>
      <c r="ID23" s="20"/>
      <c r="IE23" s="20"/>
      <c r="IF23" s="20"/>
      <c r="IG23" s="20"/>
      <c r="IH23" s="20"/>
      <c r="II23" s="20"/>
      <c r="IJ23" s="20"/>
      <c r="IK23" s="20"/>
      <c r="IL23" s="20"/>
      <c r="IM23" s="20"/>
      <c r="IN23" s="20"/>
      <c r="IO23" s="20"/>
      <c r="IP23" s="20"/>
      <c r="IQ23" s="20"/>
      <c r="IR23" s="20"/>
      <c r="IS23" s="20"/>
      <c r="IT23" s="20"/>
      <c r="IU23" s="20"/>
      <c r="IV23" s="20"/>
    </row>
    <row r="24" spans="2:256"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8">
        <f>SUM(S9:S23)</f>
        <v>-11715.422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Jagadish</dc:creator>
  <cp:lastModifiedBy>Jagadish</cp:lastModifiedBy>
  <dcterms:created xsi:type="dcterms:W3CDTF">2019-06-26T04:49:36Z</dcterms:created>
  <dcterms:modified xsi:type="dcterms:W3CDTF">2019-06-26T04:49:48Z</dcterms:modified>
</cp:coreProperties>
</file>