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3 KST 18-19\AVASA Q3 KST Observations 2018-19-Upload\Attachments\"/>
    </mc:Choice>
  </mc:AlternateContent>
  <bookViews>
    <workbookView xWindow="0" yWindow="0" windowWidth="20490" windowHeight="6465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8" i="1" l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B10" i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J9" i="1"/>
  <c r="J39" i="1" s="1"/>
  <c r="J40" i="1" l="1"/>
  <c r="J42" i="1" l="1"/>
  <c r="J41" i="1"/>
</calcChain>
</file>

<file path=xl/sharedStrings.xml><?xml version="1.0" encoding="utf-8"?>
<sst xmlns="http://schemas.openxmlformats.org/spreadsheetml/2006/main" count="89" uniqueCount="62">
  <si>
    <t>UNIT         : HOTEL AVASA - HYDERABAD, KITCHEN STEWARDING &amp; WASTE MANAGEMENT SPECIAL -  2018-19</t>
  </si>
  <si>
    <t>TITLE       : PHYSICAL VERIFICATION OF KST ITEMS AT OHM AS ON 04-FEB-19</t>
  </si>
  <si>
    <t>S. No.</t>
  </si>
  <si>
    <t>Item Type</t>
  </si>
  <si>
    <t>Item Description</t>
  </si>
  <si>
    <t>Model No</t>
  </si>
  <si>
    <t xml:space="preserve">Rate Rs. </t>
  </si>
  <si>
    <t>Book Stock</t>
  </si>
  <si>
    <t>Physical Stcok</t>
  </si>
  <si>
    <t>Difference</t>
  </si>
  <si>
    <t>Value Rs.</t>
  </si>
  <si>
    <t>Remarks</t>
  </si>
  <si>
    <t>CROCKERY</t>
  </si>
  <si>
    <t>ROUND PLATE - 27CM</t>
  </si>
  <si>
    <t>50180-5242</t>
  </si>
  <si>
    <t>COVER FOR MUFFIN PLATE</t>
  </si>
  <si>
    <t>50180-35352</t>
  </si>
  <si>
    <t>SUGAR BOWL WITH COVER</t>
  </si>
  <si>
    <t>50180-4563</t>
  </si>
  <si>
    <t>TEA POT WITH COVER</t>
  </si>
  <si>
    <t>51290-54314</t>
  </si>
  <si>
    <t>COMPARTMENT DISH-3</t>
  </si>
  <si>
    <t>9265-9782</t>
  </si>
  <si>
    <t>FLAT PLATE 29 CM</t>
  </si>
  <si>
    <t>9265-1986</t>
  </si>
  <si>
    <t>GLASS WARE</t>
  </si>
  <si>
    <t>FLUTE CHAMPAGNE</t>
  </si>
  <si>
    <t>F3-00742.150974</t>
  </si>
  <si>
    <t>RED WINE</t>
  </si>
  <si>
    <t>F2-02140.122049</t>
  </si>
  <si>
    <t>BEACHER TUMBLER/HIBALL</t>
  </si>
  <si>
    <t>F2-02141.122056</t>
  </si>
  <si>
    <t>BEACHER TUMBLER-WHISKY</t>
  </si>
  <si>
    <t>DECANTER OSORNO</t>
  </si>
  <si>
    <t>F3-00494.109026</t>
  </si>
  <si>
    <t>WHEAT BEER</t>
  </si>
  <si>
    <t>F1-03389.111456</t>
  </si>
  <si>
    <t>MARGARITA</t>
  </si>
  <si>
    <t>F1-04756151353</t>
  </si>
  <si>
    <t>CUTLERY – V &amp; B</t>
  </si>
  <si>
    <t>DINNER KNIFE</t>
  </si>
  <si>
    <t>DINNER FORK</t>
  </si>
  <si>
    <t>DINNER SPOON</t>
  </si>
  <si>
    <t>TEA SPOON</t>
  </si>
  <si>
    <t>SOUP/CREAM SPOON</t>
  </si>
  <si>
    <t>DESSERT SPOON</t>
  </si>
  <si>
    <t>DESSERTFORK</t>
  </si>
  <si>
    <t>MISLENIOUS</t>
  </si>
  <si>
    <t>SALVAR – ROUND – ACRY- BIG</t>
  </si>
  <si>
    <t xml:space="preserve">SALVAR OVEL – ACRY </t>
  </si>
  <si>
    <t>JACK STAND</t>
  </si>
  <si>
    <t xml:space="preserve">Wave Platter Medium Black </t>
  </si>
  <si>
    <t>New Items</t>
  </si>
  <si>
    <t xml:space="preserve">Wave Platter Large Cmdr </t>
  </si>
  <si>
    <t xml:space="preserve">Shallow Bowl 22 cm </t>
  </si>
  <si>
    <t xml:space="preserve">Shallow Bowl 24 cm </t>
  </si>
  <si>
    <t xml:space="preserve">Black Pan </t>
  </si>
  <si>
    <t>Spoon for groov</t>
  </si>
  <si>
    <t>SHORT VALUE</t>
  </si>
  <si>
    <t>EXCESS VALUE</t>
  </si>
  <si>
    <t>NET DIFF</t>
  </si>
  <si>
    <t>GROSS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</si>
</sst>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color indexed="12"/>
      <name val="Calibri"/>
      <family val="2"/>
      <scheme val="minor"/>
    </font>
    <font>
      <sz val="10"/>
      <color theme="1"/>
      <name val="Times New Roman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5" fillId="0" borderId="0"/>
    <xf numFmtId="43" fontId="5" fillId="0" borderId="0" applyFont="0" applyFill="0" applyBorder="0" applyAlignment="0" applyProtection="0"/>
  </cellStyleXfs>
  <cellXfs count="34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4" fillId="2" borderId="3" xfId="2" applyFont="1" applyFill="1" applyBorder="1" applyAlignment="1">
      <alignment horizontal="left" vertical="center"/>
    </xf>
    <xf numFmtId="0" fontId="6" fillId="0" borderId="0" xfId="3" applyFont="1"/>
    <xf numFmtId="0" fontId="7" fillId="2" borderId="4" xfId="1" applyFont="1" applyFill="1" applyBorder="1" applyAlignment="1">
      <alignment vertical="center"/>
    </xf>
    <xf numFmtId="0" fontId="7" fillId="2" borderId="0" xfId="1" applyFont="1" applyFill="1" applyBorder="1" applyAlignment="1">
      <alignment vertical="center"/>
    </xf>
    <xf numFmtId="0" fontId="4" fillId="2" borderId="5" xfId="2" applyFont="1" applyFill="1" applyBorder="1" applyAlignment="1">
      <alignment horizontal="left" vertical="center"/>
    </xf>
    <xf numFmtId="0" fontId="2" fillId="3" borderId="6" xfId="1" applyFont="1" applyFill="1" applyBorder="1" applyAlignment="1">
      <alignment vertical="center"/>
    </xf>
    <xf numFmtId="17" fontId="2" fillId="3" borderId="7" xfId="1" applyNumberFormat="1" applyFont="1" applyFill="1" applyBorder="1" applyAlignment="1">
      <alignment vertical="center"/>
    </xf>
    <xf numFmtId="0" fontId="2" fillId="3" borderId="7" xfId="1" applyFont="1" applyFill="1" applyBorder="1" applyAlignment="1">
      <alignment vertical="center"/>
    </xf>
    <xf numFmtId="0" fontId="2" fillId="3" borderId="8" xfId="1" applyFont="1" applyFill="1" applyBorder="1" applyAlignment="1">
      <alignment horizontal="left" vertical="center"/>
    </xf>
    <xf numFmtId="0" fontId="7" fillId="2" borderId="9" xfId="3" applyFont="1" applyFill="1" applyBorder="1" applyAlignment="1">
      <alignment horizontal="center" vertical="center" wrapText="1"/>
    </xf>
    <xf numFmtId="0" fontId="2" fillId="0" borderId="9" xfId="3" applyFont="1" applyFill="1" applyBorder="1" applyAlignment="1">
      <alignment horizontal="center"/>
    </xf>
    <xf numFmtId="0" fontId="2" fillId="0" borderId="9" xfId="3" applyFont="1" applyFill="1" applyBorder="1"/>
    <xf numFmtId="0" fontId="6" fillId="0" borderId="9" xfId="3" applyFont="1" applyBorder="1" applyAlignment="1">
      <alignment horizontal="center"/>
    </xf>
    <xf numFmtId="0" fontId="2" fillId="0" borderId="9" xfId="3" applyFont="1" applyBorder="1" applyAlignment="1">
      <alignment horizontal="center"/>
    </xf>
    <xf numFmtId="43" fontId="6" fillId="0" borderId="9" xfId="4" applyFont="1" applyBorder="1" applyAlignment="1">
      <alignment horizontal="center"/>
    </xf>
    <xf numFmtId="0" fontId="6" fillId="0" borderId="9" xfId="3" applyFont="1" applyBorder="1"/>
    <xf numFmtId="0" fontId="2" fillId="0" borderId="9" xfId="3" applyFont="1" applyBorder="1"/>
    <xf numFmtId="4" fontId="2" fillId="0" borderId="9" xfId="3" applyNumberFormat="1" applyFont="1" applyBorder="1" applyAlignment="1">
      <alignment horizontal="center"/>
    </xf>
    <xf numFmtId="0" fontId="8" fillId="0" borderId="9" xfId="3" applyFont="1" applyBorder="1" applyAlignment="1">
      <alignment horizontal="center"/>
    </xf>
    <xf numFmtId="0" fontId="7" fillId="0" borderId="9" xfId="3" applyFont="1" applyBorder="1" applyAlignment="1">
      <alignment horizontal="center"/>
    </xf>
    <xf numFmtId="0" fontId="2" fillId="0" borderId="9" xfId="3" applyFont="1" applyFill="1" applyBorder="1" applyAlignment="1">
      <alignment vertical="center"/>
    </xf>
    <xf numFmtId="2" fontId="2" fillId="0" borderId="9" xfId="3" applyNumberFormat="1" applyFont="1" applyBorder="1" applyAlignment="1">
      <alignment horizontal="center" vertical="center"/>
    </xf>
    <xf numFmtId="0" fontId="2" fillId="0" borderId="9" xfId="3" applyFont="1" applyBorder="1" applyAlignment="1">
      <alignment horizontal="center" vertical="center"/>
    </xf>
    <xf numFmtId="0" fontId="2" fillId="3" borderId="9" xfId="3" applyFont="1" applyFill="1" applyBorder="1" applyAlignment="1">
      <alignment vertical="center"/>
    </xf>
    <xf numFmtId="2" fontId="2" fillId="3" borderId="9" xfId="3" applyNumberFormat="1" applyFont="1" applyFill="1" applyBorder="1" applyAlignment="1">
      <alignment horizontal="center" vertical="center"/>
    </xf>
    <xf numFmtId="0" fontId="2" fillId="3" borderId="9" xfId="3" applyFont="1" applyFill="1" applyBorder="1" applyAlignment="1">
      <alignment horizontal="center" vertical="center"/>
    </xf>
    <xf numFmtId="0" fontId="2" fillId="0" borderId="9" xfId="3" applyFont="1" applyBorder="1" applyAlignment="1">
      <alignment vertical="center"/>
    </xf>
    <xf numFmtId="0" fontId="6" fillId="4" borderId="9" xfId="3" applyFont="1" applyFill="1" applyBorder="1"/>
    <xf numFmtId="43" fontId="6" fillId="4" borderId="9" xfId="4" applyFont="1" applyFill="1" applyBorder="1" applyAlignment="1"/>
    <xf numFmtId="43" fontId="9" fillId="4" borderId="9" xfId="4" applyFont="1" applyFill="1" applyBorder="1" applyAlignment="1"/>
    <xf numFmtId="0" fontId="6" fillId="0" borderId="0" xfId="3" applyFont="1" applyAlignment="1">
      <alignment horizontal="left"/>
    </xf>
  </cellXfs>
  <cellStyles count="5">
    <cellStyle name="Comma 2" xfId="4"/>
    <cellStyle name="Normal" xfId="0" builtinId="0"/>
    <cellStyle name="Normal 2" xfId="3"/>
    <cellStyle name="Normal 2 3 4 2" xfId="1"/>
    <cellStyle name="Normal_GPC June anne '10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2"/>
  <sheetViews>
    <sheetView showGridLines="0" tabSelected="1" workbookViewId="0">
      <selection activeCell="B6" sqref="B6"/>
    </sheetView>
  </sheetViews>
  <sheetFormatPr defaultRowHeight="12.75" x14ac:dyDescent="0.2"/>
  <cols>
    <col min="1" max="1" width="9.140625" style="4"/>
    <col min="2" max="2" width="3.28515625" style="4" customWidth="1"/>
    <col min="3" max="3" width="13.42578125" style="4" bestFit="1" customWidth="1"/>
    <col min="4" max="4" width="23.85546875" style="4" customWidth="1"/>
    <col min="5" max="5" width="15.140625" style="4" bestFit="1" customWidth="1"/>
    <col min="6" max="6" width="8" style="4" customWidth="1"/>
    <col min="7" max="7" width="9.42578125" style="4" customWidth="1"/>
    <col min="8" max="8" width="11.7109375" style="33" customWidth="1"/>
    <col min="9" max="9" width="11.7109375" style="4" bestFit="1" customWidth="1"/>
    <col min="10" max="10" width="10.5703125" style="4" bestFit="1" customWidth="1"/>
    <col min="11" max="11" width="9" style="4" customWidth="1"/>
    <col min="12" max="16384" width="9.140625" style="4"/>
  </cols>
  <sheetData>
    <row r="2" spans="2:11" x14ac:dyDescent="0.2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x14ac:dyDescent="0.2">
      <c r="B3" s="5" t="s">
        <v>0</v>
      </c>
      <c r="C3" s="6"/>
      <c r="D3" s="6"/>
      <c r="E3" s="6"/>
      <c r="F3" s="6"/>
      <c r="G3" s="6"/>
      <c r="H3" s="6"/>
      <c r="I3" s="6"/>
      <c r="J3" s="6"/>
      <c r="K3" s="7"/>
    </row>
    <row r="4" spans="2:11" x14ac:dyDescent="0.2">
      <c r="B4" s="5"/>
      <c r="C4" s="6"/>
      <c r="D4" s="6"/>
      <c r="E4" s="6"/>
      <c r="F4" s="6"/>
      <c r="G4" s="6"/>
      <c r="H4" s="6"/>
      <c r="I4" s="6"/>
      <c r="J4" s="6"/>
      <c r="K4" s="7"/>
    </row>
    <row r="5" spans="2:11" x14ac:dyDescent="0.2">
      <c r="B5" s="5" t="s">
        <v>1</v>
      </c>
      <c r="C5" s="6"/>
      <c r="D5" s="6"/>
      <c r="E5" s="6"/>
      <c r="F5" s="6"/>
      <c r="G5" s="6"/>
      <c r="H5" s="6"/>
      <c r="I5" s="6"/>
      <c r="J5" s="6"/>
      <c r="K5" s="7"/>
    </row>
    <row r="6" spans="2:11" x14ac:dyDescent="0.2">
      <c r="B6" s="5"/>
      <c r="C6" s="6"/>
      <c r="D6" s="6"/>
      <c r="E6" s="6"/>
      <c r="F6" s="6"/>
      <c r="G6" s="6"/>
      <c r="H6" s="6"/>
      <c r="I6" s="6"/>
      <c r="J6" s="6"/>
      <c r="K6" s="7"/>
    </row>
    <row r="7" spans="2:11" x14ac:dyDescent="0.2">
      <c r="B7" s="8"/>
      <c r="C7" s="9"/>
      <c r="D7" s="10"/>
      <c r="E7" s="10"/>
      <c r="F7" s="10"/>
      <c r="G7" s="10"/>
      <c r="H7" s="10"/>
      <c r="I7" s="10"/>
      <c r="J7" s="10"/>
      <c r="K7" s="11"/>
    </row>
    <row r="8" spans="2:11" ht="38.25" x14ac:dyDescent="0.2">
      <c r="B8" s="12" t="s">
        <v>2</v>
      </c>
      <c r="C8" s="12" t="s">
        <v>3</v>
      </c>
      <c r="D8" s="12" t="s">
        <v>4</v>
      </c>
      <c r="E8" s="12" t="s">
        <v>5</v>
      </c>
      <c r="F8" s="12" t="s">
        <v>6</v>
      </c>
      <c r="G8" s="12" t="s">
        <v>7</v>
      </c>
      <c r="H8" s="12" t="s">
        <v>8</v>
      </c>
      <c r="I8" s="12" t="s">
        <v>9</v>
      </c>
      <c r="J8" s="12" t="s">
        <v>10</v>
      </c>
      <c r="K8" s="12" t="s">
        <v>11</v>
      </c>
    </row>
    <row r="9" spans="2:11" x14ac:dyDescent="0.2">
      <c r="B9" s="13">
        <v>1</v>
      </c>
      <c r="C9" s="13" t="s">
        <v>12</v>
      </c>
      <c r="D9" s="14" t="s">
        <v>13</v>
      </c>
      <c r="E9" s="13" t="s">
        <v>14</v>
      </c>
      <c r="F9" s="13">
        <v>513.52</v>
      </c>
      <c r="G9" s="15">
        <v>54</v>
      </c>
      <c r="H9" s="15">
        <v>56</v>
      </c>
      <c r="I9" s="16">
        <v>2</v>
      </c>
      <c r="J9" s="17">
        <f t="shared" ref="J9:J38" si="0">+I9*F9</f>
        <v>1027.04</v>
      </c>
      <c r="K9" s="18"/>
    </row>
    <row r="10" spans="2:11" x14ac:dyDescent="0.2">
      <c r="B10" s="13">
        <f>+B9+1</f>
        <v>2</v>
      </c>
      <c r="C10" s="13" t="s">
        <v>12</v>
      </c>
      <c r="D10" s="14" t="s">
        <v>15</v>
      </c>
      <c r="E10" s="13" t="s">
        <v>16</v>
      </c>
      <c r="F10" s="13">
        <v>846.71999999999991</v>
      </c>
      <c r="G10" s="15">
        <v>3</v>
      </c>
      <c r="H10" s="15">
        <v>0</v>
      </c>
      <c r="I10" s="16">
        <v>-3</v>
      </c>
      <c r="J10" s="17">
        <f t="shared" si="0"/>
        <v>-2540.16</v>
      </c>
      <c r="K10" s="18"/>
    </row>
    <row r="11" spans="2:11" x14ac:dyDescent="0.2">
      <c r="B11" s="13">
        <f t="shared" ref="B11:B38" si="1">+B10+1</f>
        <v>3</v>
      </c>
      <c r="C11" s="13" t="s">
        <v>12</v>
      </c>
      <c r="D11" s="14" t="s">
        <v>17</v>
      </c>
      <c r="E11" s="13" t="s">
        <v>18</v>
      </c>
      <c r="F11" s="13">
        <v>964.31999999999994</v>
      </c>
      <c r="G11" s="15">
        <v>3</v>
      </c>
      <c r="H11" s="15">
        <v>4</v>
      </c>
      <c r="I11" s="16">
        <v>1</v>
      </c>
      <c r="J11" s="17">
        <f t="shared" si="0"/>
        <v>964.31999999999994</v>
      </c>
      <c r="K11" s="18"/>
    </row>
    <row r="12" spans="2:11" x14ac:dyDescent="0.2">
      <c r="B12" s="13">
        <f t="shared" si="1"/>
        <v>4</v>
      </c>
      <c r="C12" s="13" t="s">
        <v>12</v>
      </c>
      <c r="D12" s="14" t="s">
        <v>19</v>
      </c>
      <c r="E12" s="13" t="s">
        <v>20</v>
      </c>
      <c r="F12" s="13">
        <v>2513.84</v>
      </c>
      <c r="G12" s="15">
        <v>2</v>
      </c>
      <c r="H12" s="15">
        <v>2</v>
      </c>
      <c r="I12" s="16">
        <v>0</v>
      </c>
      <c r="J12" s="17">
        <f t="shared" si="0"/>
        <v>0</v>
      </c>
      <c r="K12" s="18"/>
    </row>
    <row r="13" spans="2:11" x14ac:dyDescent="0.2">
      <c r="B13" s="13">
        <f t="shared" si="1"/>
        <v>5</v>
      </c>
      <c r="C13" s="13" t="s">
        <v>12</v>
      </c>
      <c r="D13" s="14" t="s">
        <v>21</v>
      </c>
      <c r="E13" s="13" t="s">
        <v>22</v>
      </c>
      <c r="F13" s="13">
        <v>446.88</v>
      </c>
      <c r="G13" s="15">
        <v>14</v>
      </c>
      <c r="H13" s="15">
        <v>7</v>
      </c>
      <c r="I13" s="16">
        <v>-7</v>
      </c>
      <c r="J13" s="17">
        <f t="shared" si="0"/>
        <v>-3128.16</v>
      </c>
      <c r="K13" s="18"/>
    </row>
    <row r="14" spans="2:11" x14ac:dyDescent="0.2">
      <c r="B14" s="13">
        <f t="shared" si="1"/>
        <v>6</v>
      </c>
      <c r="C14" s="13" t="s">
        <v>12</v>
      </c>
      <c r="D14" s="14" t="s">
        <v>23</v>
      </c>
      <c r="E14" s="13" t="s">
        <v>24</v>
      </c>
      <c r="F14" s="13">
        <v>1363.6000000000001</v>
      </c>
      <c r="G14" s="15">
        <v>21</v>
      </c>
      <c r="H14" s="15">
        <v>25</v>
      </c>
      <c r="I14" s="16">
        <v>4</v>
      </c>
      <c r="J14" s="17">
        <f t="shared" si="0"/>
        <v>5454.4000000000005</v>
      </c>
      <c r="K14" s="18"/>
    </row>
    <row r="15" spans="2:11" x14ac:dyDescent="0.2">
      <c r="B15" s="13">
        <f t="shared" si="1"/>
        <v>7</v>
      </c>
      <c r="C15" s="16" t="s">
        <v>25</v>
      </c>
      <c r="D15" s="19" t="s">
        <v>26</v>
      </c>
      <c r="E15" s="16" t="s">
        <v>27</v>
      </c>
      <c r="F15" s="20">
        <v>702.91380000000004</v>
      </c>
      <c r="G15" s="15">
        <v>3</v>
      </c>
      <c r="H15" s="15">
        <v>3</v>
      </c>
      <c r="I15" s="16">
        <v>0</v>
      </c>
      <c r="J15" s="17">
        <f t="shared" si="0"/>
        <v>0</v>
      </c>
      <c r="K15" s="18"/>
    </row>
    <row r="16" spans="2:11" x14ac:dyDescent="0.2">
      <c r="B16" s="13">
        <f t="shared" si="1"/>
        <v>8</v>
      </c>
      <c r="C16" s="16" t="s">
        <v>25</v>
      </c>
      <c r="D16" s="19" t="s">
        <v>28</v>
      </c>
      <c r="E16" s="16" t="s">
        <v>29</v>
      </c>
      <c r="F16" s="20">
        <v>200.29</v>
      </c>
      <c r="G16" s="15">
        <v>79</v>
      </c>
      <c r="H16" s="15">
        <v>76</v>
      </c>
      <c r="I16" s="16">
        <v>-3</v>
      </c>
      <c r="J16" s="17">
        <f t="shared" si="0"/>
        <v>-600.87</v>
      </c>
      <c r="K16" s="18"/>
    </row>
    <row r="17" spans="2:11" x14ac:dyDescent="0.2">
      <c r="B17" s="13">
        <f t="shared" si="1"/>
        <v>9</v>
      </c>
      <c r="C17" s="16" t="s">
        <v>25</v>
      </c>
      <c r="D17" s="19" t="s">
        <v>30</v>
      </c>
      <c r="E17" s="16" t="s">
        <v>31</v>
      </c>
      <c r="F17" s="20">
        <v>200.29</v>
      </c>
      <c r="G17" s="15">
        <v>12</v>
      </c>
      <c r="H17" s="15">
        <v>31</v>
      </c>
      <c r="I17" s="16">
        <v>19</v>
      </c>
      <c r="J17" s="17">
        <f t="shared" si="0"/>
        <v>3805.5099999999998</v>
      </c>
      <c r="K17" s="18"/>
    </row>
    <row r="18" spans="2:11" x14ac:dyDescent="0.2">
      <c r="B18" s="13">
        <f t="shared" si="1"/>
        <v>10</v>
      </c>
      <c r="C18" s="16" t="s">
        <v>25</v>
      </c>
      <c r="D18" s="19" t="s">
        <v>32</v>
      </c>
      <c r="E18" s="16" t="s">
        <v>29</v>
      </c>
      <c r="F18" s="20">
        <v>153.54050000000001</v>
      </c>
      <c r="G18" s="15">
        <v>10</v>
      </c>
      <c r="H18" s="15">
        <v>8</v>
      </c>
      <c r="I18" s="16">
        <v>-2</v>
      </c>
      <c r="J18" s="17">
        <f t="shared" si="0"/>
        <v>-307.08100000000002</v>
      </c>
      <c r="K18" s="18"/>
    </row>
    <row r="19" spans="2:11" x14ac:dyDescent="0.2">
      <c r="B19" s="13">
        <f t="shared" si="1"/>
        <v>11</v>
      </c>
      <c r="C19" s="16" t="s">
        <v>25</v>
      </c>
      <c r="D19" s="19" t="s">
        <v>33</v>
      </c>
      <c r="E19" s="16" t="s">
        <v>34</v>
      </c>
      <c r="F19" s="20">
        <v>148.21549999999999</v>
      </c>
      <c r="G19" s="15">
        <v>4</v>
      </c>
      <c r="H19" s="15">
        <v>5</v>
      </c>
      <c r="I19" s="16">
        <v>1</v>
      </c>
      <c r="J19" s="17">
        <f t="shared" si="0"/>
        <v>148.21549999999999</v>
      </c>
      <c r="K19" s="18"/>
    </row>
    <row r="20" spans="2:11" x14ac:dyDescent="0.2">
      <c r="B20" s="13">
        <f t="shared" si="1"/>
        <v>12</v>
      </c>
      <c r="C20" s="16" t="s">
        <v>25</v>
      </c>
      <c r="D20" s="19" t="s">
        <v>35</v>
      </c>
      <c r="E20" s="16" t="s">
        <v>36</v>
      </c>
      <c r="F20" s="20">
        <v>968.2817</v>
      </c>
      <c r="G20" s="15">
        <v>5</v>
      </c>
      <c r="H20" s="15">
        <v>1</v>
      </c>
      <c r="I20" s="16">
        <v>-4</v>
      </c>
      <c r="J20" s="17">
        <f t="shared" si="0"/>
        <v>-3873.1268</v>
      </c>
      <c r="K20" s="18"/>
    </row>
    <row r="21" spans="2:11" x14ac:dyDescent="0.2">
      <c r="B21" s="13">
        <f t="shared" si="1"/>
        <v>13</v>
      </c>
      <c r="C21" s="16" t="s">
        <v>25</v>
      </c>
      <c r="D21" s="19" t="s">
        <v>37</v>
      </c>
      <c r="E21" s="16" t="s">
        <v>38</v>
      </c>
      <c r="F21" s="20">
        <v>205.9041</v>
      </c>
      <c r="G21" s="15">
        <v>0</v>
      </c>
      <c r="H21" s="15">
        <v>2</v>
      </c>
      <c r="I21" s="16">
        <v>2</v>
      </c>
      <c r="J21" s="17">
        <f t="shared" si="0"/>
        <v>411.8082</v>
      </c>
      <c r="K21" s="18"/>
    </row>
    <row r="22" spans="2:11" x14ac:dyDescent="0.2">
      <c r="B22" s="13">
        <f t="shared" si="1"/>
        <v>14</v>
      </c>
      <c r="C22" s="16" t="s">
        <v>25</v>
      </c>
      <c r="D22" s="19" t="s">
        <v>37</v>
      </c>
      <c r="E22" s="16"/>
      <c r="F22" s="16">
        <v>288.16000000000003</v>
      </c>
      <c r="G22" s="15">
        <v>12</v>
      </c>
      <c r="H22" s="15">
        <v>7</v>
      </c>
      <c r="I22" s="16">
        <v>-5</v>
      </c>
      <c r="J22" s="17">
        <f t="shared" si="0"/>
        <v>-1440.8000000000002</v>
      </c>
      <c r="K22" s="18"/>
    </row>
    <row r="23" spans="2:11" x14ac:dyDescent="0.2">
      <c r="B23" s="13">
        <f t="shared" si="1"/>
        <v>15</v>
      </c>
      <c r="C23" s="16" t="s">
        <v>39</v>
      </c>
      <c r="D23" s="19" t="s">
        <v>40</v>
      </c>
      <c r="E23" s="16"/>
      <c r="F23" s="20">
        <v>320.08879999999999</v>
      </c>
      <c r="G23" s="21">
        <v>81</v>
      </c>
      <c r="H23" s="15">
        <v>119</v>
      </c>
      <c r="I23" s="16">
        <v>38</v>
      </c>
      <c r="J23" s="17">
        <f t="shared" si="0"/>
        <v>12163.374400000001</v>
      </c>
      <c r="K23" s="18"/>
    </row>
    <row r="24" spans="2:11" x14ac:dyDescent="0.2">
      <c r="B24" s="13">
        <f t="shared" si="1"/>
        <v>16</v>
      </c>
      <c r="C24" s="16" t="s">
        <v>39</v>
      </c>
      <c r="D24" s="19" t="s">
        <v>41</v>
      </c>
      <c r="E24" s="16"/>
      <c r="F24" s="20">
        <v>320.08879999999999</v>
      </c>
      <c r="G24" s="21">
        <v>78</v>
      </c>
      <c r="H24" s="15">
        <v>116</v>
      </c>
      <c r="I24" s="16">
        <v>38</v>
      </c>
      <c r="J24" s="17">
        <f t="shared" si="0"/>
        <v>12163.374400000001</v>
      </c>
      <c r="K24" s="18"/>
    </row>
    <row r="25" spans="2:11" x14ac:dyDescent="0.2">
      <c r="B25" s="13">
        <f t="shared" si="1"/>
        <v>17</v>
      </c>
      <c r="C25" s="16" t="s">
        <v>39</v>
      </c>
      <c r="D25" s="19" t="s">
        <v>42</v>
      </c>
      <c r="E25" s="16"/>
      <c r="F25" s="20">
        <v>320.08879999999999</v>
      </c>
      <c r="G25" s="21">
        <v>93</v>
      </c>
      <c r="H25" s="15">
        <v>91</v>
      </c>
      <c r="I25" s="16">
        <v>-2</v>
      </c>
      <c r="J25" s="17">
        <f t="shared" si="0"/>
        <v>-640.17759999999998</v>
      </c>
      <c r="K25" s="18"/>
    </row>
    <row r="26" spans="2:11" x14ac:dyDescent="0.2">
      <c r="B26" s="13">
        <f t="shared" si="1"/>
        <v>18</v>
      </c>
      <c r="C26" s="16" t="s">
        <v>39</v>
      </c>
      <c r="D26" s="19" t="s">
        <v>43</v>
      </c>
      <c r="E26" s="16"/>
      <c r="F26" s="20">
        <v>157.92930000000001</v>
      </c>
      <c r="G26" s="21">
        <v>21</v>
      </c>
      <c r="H26" s="15">
        <v>42</v>
      </c>
      <c r="I26" s="16">
        <v>21</v>
      </c>
      <c r="J26" s="17">
        <f t="shared" si="0"/>
        <v>3316.5153</v>
      </c>
      <c r="K26" s="18"/>
    </row>
    <row r="27" spans="2:11" x14ac:dyDescent="0.2">
      <c r="B27" s="13">
        <f t="shared" si="1"/>
        <v>19</v>
      </c>
      <c r="C27" s="16" t="s">
        <v>39</v>
      </c>
      <c r="D27" s="19" t="s">
        <v>44</v>
      </c>
      <c r="E27" s="16"/>
      <c r="F27" s="20">
        <v>320.08879999999999</v>
      </c>
      <c r="G27" s="21">
        <v>53</v>
      </c>
      <c r="H27" s="15">
        <v>51</v>
      </c>
      <c r="I27" s="16">
        <v>-2</v>
      </c>
      <c r="J27" s="17">
        <f t="shared" si="0"/>
        <v>-640.17759999999998</v>
      </c>
      <c r="K27" s="18"/>
    </row>
    <row r="28" spans="2:11" x14ac:dyDescent="0.2">
      <c r="B28" s="13">
        <f t="shared" si="1"/>
        <v>20</v>
      </c>
      <c r="C28" s="16" t="s">
        <v>39</v>
      </c>
      <c r="D28" s="19" t="s">
        <v>45</v>
      </c>
      <c r="E28" s="16"/>
      <c r="F28" s="20">
        <v>301.05270000000002</v>
      </c>
      <c r="G28" s="21">
        <v>81</v>
      </c>
      <c r="H28" s="15">
        <v>79</v>
      </c>
      <c r="I28" s="16">
        <v>-2</v>
      </c>
      <c r="J28" s="17">
        <f t="shared" si="0"/>
        <v>-602.10540000000003</v>
      </c>
      <c r="K28" s="18"/>
    </row>
    <row r="29" spans="2:11" x14ac:dyDescent="0.2">
      <c r="B29" s="13">
        <f t="shared" si="1"/>
        <v>21</v>
      </c>
      <c r="C29" s="16" t="s">
        <v>39</v>
      </c>
      <c r="D29" s="19" t="s">
        <v>46</v>
      </c>
      <c r="E29" s="16"/>
      <c r="F29" s="20">
        <v>301.05270000000002</v>
      </c>
      <c r="G29" s="21">
        <v>75</v>
      </c>
      <c r="H29" s="15">
        <v>80</v>
      </c>
      <c r="I29" s="16">
        <v>5</v>
      </c>
      <c r="J29" s="17">
        <f t="shared" si="0"/>
        <v>1505.2635</v>
      </c>
      <c r="K29" s="18"/>
    </row>
    <row r="30" spans="2:11" x14ac:dyDescent="0.2">
      <c r="B30" s="13">
        <f t="shared" si="1"/>
        <v>22</v>
      </c>
      <c r="C30" s="16" t="s">
        <v>47</v>
      </c>
      <c r="D30" s="19" t="s">
        <v>48</v>
      </c>
      <c r="E30" s="22"/>
      <c r="F30" s="22"/>
      <c r="G30" s="15">
        <v>5</v>
      </c>
      <c r="H30" s="15">
        <v>5</v>
      </c>
      <c r="I30" s="16">
        <v>0</v>
      </c>
      <c r="J30" s="17">
        <f t="shared" si="0"/>
        <v>0</v>
      </c>
      <c r="K30" s="18"/>
    </row>
    <row r="31" spans="2:11" x14ac:dyDescent="0.2">
      <c r="B31" s="13">
        <f t="shared" si="1"/>
        <v>23</v>
      </c>
      <c r="C31" s="16" t="s">
        <v>47</v>
      </c>
      <c r="D31" s="19" t="s">
        <v>49</v>
      </c>
      <c r="E31" s="16"/>
      <c r="F31" s="16"/>
      <c r="G31" s="15">
        <v>5</v>
      </c>
      <c r="H31" s="15">
        <v>5</v>
      </c>
      <c r="I31" s="16">
        <v>0</v>
      </c>
      <c r="J31" s="17">
        <f t="shared" si="0"/>
        <v>0</v>
      </c>
      <c r="K31" s="18"/>
    </row>
    <row r="32" spans="2:11" x14ac:dyDescent="0.2">
      <c r="B32" s="13">
        <f t="shared" si="1"/>
        <v>24</v>
      </c>
      <c r="C32" s="16" t="s">
        <v>47</v>
      </c>
      <c r="D32" s="19" t="s">
        <v>50</v>
      </c>
      <c r="E32" s="16"/>
      <c r="F32" s="16"/>
      <c r="G32" s="15">
        <v>5</v>
      </c>
      <c r="H32" s="15">
        <v>5</v>
      </c>
      <c r="I32" s="16">
        <v>0</v>
      </c>
      <c r="J32" s="17">
        <f t="shared" si="0"/>
        <v>0</v>
      </c>
      <c r="K32" s="18"/>
    </row>
    <row r="33" spans="2:11" x14ac:dyDescent="0.2">
      <c r="B33" s="13">
        <f t="shared" si="1"/>
        <v>25</v>
      </c>
      <c r="C33" s="16"/>
      <c r="D33" s="23" t="s">
        <v>51</v>
      </c>
      <c r="E33" s="18"/>
      <c r="F33" s="24">
        <v>150</v>
      </c>
      <c r="G33" s="18"/>
      <c r="H33" s="25">
        <v>31</v>
      </c>
      <c r="I33" s="16">
        <v>0</v>
      </c>
      <c r="J33" s="17">
        <f t="shared" si="0"/>
        <v>0</v>
      </c>
      <c r="K33" s="18" t="s">
        <v>52</v>
      </c>
    </row>
    <row r="34" spans="2:11" x14ac:dyDescent="0.2">
      <c r="B34" s="13">
        <f t="shared" si="1"/>
        <v>26</v>
      </c>
      <c r="C34" s="16"/>
      <c r="D34" s="26" t="s">
        <v>53</v>
      </c>
      <c r="E34" s="18"/>
      <c r="F34" s="27">
        <v>220</v>
      </c>
      <c r="G34" s="18"/>
      <c r="H34" s="28">
        <v>43</v>
      </c>
      <c r="I34" s="16">
        <v>0</v>
      </c>
      <c r="J34" s="17">
        <f t="shared" si="0"/>
        <v>0</v>
      </c>
      <c r="K34" s="18" t="s">
        <v>52</v>
      </c>
    </row>
    <row r="35" spans="2:11" x14ac:dyDescent="0.2">
      <c r="B35" s="13">
        <f t="shared" si="1"/>
        <v>27</v>
      </c>
      <c r="C35" s="16"/>
      <c r="D35" s="29" t="s">
        <v>54</v>
      </c>
      <c r="E35" s="18"/>
      <c r="F35" s="24">
        <v>135</v>
      </c>
      <c r="G35" s="18"/>
      <c r="H35" s="25">
        <v>46</v>
      </c>
      <c r="I35" s="16">
        <v>0</v>
      </c>
      <c r="J35" s="17">
        <f t="shared" si="0"/>
        <v>0</v>
      </c>
      <c r="K35" s="18" t="s">
        <v>52</v>
      </c>
    </row>
    <row r="36" spans="2:11" x14ac:dyDescent="0.2">
      <c r="B36" s="13">
        <f t="shared" si="1"/>
        <v>28</v>
      </c>
      <c r="C36" s="16"/>
      <c r="D36" s="29" t="s">
        <v>55</v>
      </c>
      <c r="E36" s="18"/>
      <c r="F36" s="24">
        <v>135</v>
      </c>
      <c r="G36" s="18"/>
      <c r="H36" s="25">
        <v>11</v>
      </c>
      <c r="I36" s="16">
        <v>0</v>
      </c>
      <c r="J36" s="17">
        <f t="shared" si="0"/>
        <v>0</v>
      </c>
      <c r="K36" s="18" t="s">
        <v>52</v>
      </c>
    </row>
    <row r="37" spans="2:11" x14ac:dyDescent="0.2">
      <c r="B37" s="13">
        <f t="shared" si="1"/>
        <v>29</v>
      </c>
      <c r="C37" s="16"/>
      <c r="D37" s="29" t="s">
        <v>56</v>
      </c>
      <c r="E37" s="18"/>
      <c r="F37" s="24">
        <v>658</v>
      </c>
      <c r="G37" s="18"/>
      <c r="H37" s="25">
        <v>15</v>
      </c>
      <c r="I37" s="16">
        <v>0</v>
      </c>
      <c r="J37" s="17">
        <f t="shared" si="0"/>
        <v>0</v>
      </c>
      <c r="K37" s="18" t="s">
        <v>52</v>
      </c>
    </row>
    <row r="38" spans="2:11" x14ac:dyDescent="0.2">
      <c r="B38" s="13">
        <f t="shared" si="1"/>
        <v>30</v>
      </c>
      <c r="C38" s="16"/>
      <c r="D38" s="29" t="s">
        <v>57</v>
      </c>
      <c r="E38" s="18"/>
      <c r="F38" s="24">
        <v>141</v>
      </c>
      <c r="G38" s="18"/>
      <c r="H38" s="25">
        <v>20</v>
      </c>
      <c r="I38" s="16">
        <v>0</v>
      </c>
      <c r="J38" s="17">
        <f t="shared" si="0"/>
        <v>0</v>
      </c>
      <c r="K38" s="18" t="s">
        <v>52</v>
      </c>
    </row>
    <row r="39" spans="2:11" x14ac:dyDescent="0.2">
      <c r="B39" s="30"/>
      <c r="C39" s="30"/>
      <c r="D39" s="30" t="s">
        <v>58</v>
      </c>
      <c r="E39" s="30"/>
      <c r="F39" s="30"/>
      <c r="G39" s="30"/>
      <c r="H39" s="30"/>
      <c r="I39" s="30"/>
      <c r="J39" s="31">
        <f>SUMIF(J9:J32,"&lt;0")</f>
        <v>-13772.658399999997</v>
      </c>
      <c r="K39" s="31"/>
    </row>
    <row r="40" spans="2:11" x14ac:dyDescent="0.2">
      <c r="B40" s="30"/>
      <c r="C40" s="30"/>
      <c r="D40" s="30" t="s">
        <v>59</v>
      </c>
      <c r="E40" s="30"/>
      <c r="F40" s="30"/>
      <c r="G40" s="30"/>
      <c r="H40" s="30"/>
      <c r="I40" s="30"/>
      <c r="J40" s="31">
        <f>SUMIF(J10:J39,"&gt;0")</f>
        <v>39932.781300000002</v>
      </c>
      <c r="K40" s="31"/>
    </row>
    <row r="41" spans="2:11" x14ac:dyDescent="0.2">
      <c r="B41" s="30"/>
      <c r="C41" s="30"/>
      <c r="D41" s="30" t="s">
        <v>60</v>
      </c>
      <c r="E41" s="30"/>
      <c r="F41" s="30"/>
      <c r="G41" s="30"/>
      <c r="H41" s="30"/>
      <c r="I41" s="30"/>
      <c r="J41" s="32">
        <f>+J40-145.94</f>
        <v>39786.8413</v>
      </c>
      <c r="K41" s="32"/>
    </row>
    <row r="42" spans="2:11" x14ac:dyDescent="0.2">
      <c r="B42" s="30"/>
      <c r="C42" s="30"/>
      <c r="D42" s="30" t="s">
        <v>61</v>
      </c>
      <c r="E42" s="30"/>
      <c r="F42" s="30"/>
      <c r="G42" s="30"/>
      <c r="H42" s="30"/>
      <c r="I42" s="30"/>
      <c r="J42" s="31">
        <f>+J40-J39</f>
        <v>53705.439700000003</v>
      </c>
      <c r="K42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2019-02-26T07:30:16Z</dcterms:created>
  <dcterms:modified xsi:type="dcterms:W3CDTF">2019-02-26T07:30:32Z</dcterms:modified>
</cp:coreProperties>
</file>