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KST 18-19\AVASA Q3 KST Observations 2018-19-Upload\Attachments\"/>
    </mc:Choice>
  </mc:AlternateContent>
  <bookViews>
    <workbookView xWindow="0" yWindow="0" windowWidth="20490" windowHeight="6465"/>
  </bookViews>
  <sheets>
    <sheet name="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K10" i="1"/>
  <c r="K34" i="1" s="1"/>
  <c r="B10" i="1"/>
  <c r="K9" i="1"/>
  <c r="K36" i="1" l="1"/>
  <c r="K35" i="1"/>
</calcChain>
</file>

<file path=xl/sharedStrings.xml><?xml version="1.0" encoding="utf-8"?>
<sst xmlns="http://schemas.openxmlformats.org/spreadsheetml/2006/main" count="99" uniqueCount="64">
  <si>
    <t>UNIT         : HOTEL AVASA - HYDERABAD, KITCHEN STEWARDING &amp; WASTE MANAGEMENT SPECIAL -  2018-19</t>
  </si>
  <si>
    <t>TITLE       : PHYSICAL VERIFICATION OF KST ITEMS AT IRD  AS ON 04-FEB-19</t>
  </si>
  <si>
    <t>S. No.</t>
  </si>
  <si>
    <t>Item Type</t>
  </si>
  <si>
    <t>Item Description</t>
  </si>
  <si>
    <t xml:space="preserve">CODE NO </t>
  </si>
  <si>
    <t>BRAND</t>
  </si>
  <si>
    <t xml:space="preserve">Rate Rs. </t>
  </si>
  <si>
    <t>Book Stock</t>
  </si>
  <si>
    <t>Physical Stcok</t>
  </si>
  <si>
    <t>Difference</t>
  </si>
  <si>
    <t>Value Rs.</t>
  </si>
  <si>
    <t>Remarks</t>
  </si>
  <si>
    <t>CROCKERY</t>
  </si>
  <si>
    <t>FULL PLATE</t>
  </si>
  <si>
    <t xml:space="preserve">BAFP 27 </t>
  </si>
  <si>
    <t>NANO</t>
  </si>
  <si>
    <t>HALF PLATE</t>
  </si>
  <si>
    <t xml:space="preserve">BAFP 24 </t>
  </si>
  <si>
    <t>SOUP BOWL</t>
  </si>
  <si>
    <t>BABW 12</t>
  </si>
  <si>
    <t>RAK</t>
  </si>
  <si>
    <t>MILK CREAMER</t>
  </si>
  <si>
    <t>BACR 15</t>
  </si>
  <si>
    <t>SUGAR  HOLDER</t>
  </si>
  <si>
    <t>BASH 01</t>
  </si>
  <si>
    <t>CRUET SET</t>
  </si>
  <si>
    <t>SKPS 01</t>
  </si>
  <si>
    <t>BUTTER DISH(OVEL)</t>
  </si>
  <si>
    <t>BABD 11</t>
  </si>
  <si>
    <t>PIZZA PLATE</t>
  </si>
  <si>
    <t>BAPP 32</t>
  </si>
  <si>
    <t>PASTA PLATE</t>
  </si>
  <si>
    <t>BADP 26</t>
  </si>
  <si>
    <t>BIRYANI HUNDI WITH LID 1 PORTION</t>
  </si>
  <si>
    <t xml:space="preserve">F TUCH </t>
  </si>
  <si>
    <t>BIRYANI HUNDI WITH LID 2 PORTION</t>
  </si>
  <si>
    <t xml:space="preserve">CURRY BOWL </t>
  </si>
  <si>
    <t>GLASSWARE</t>
  </si>
  <si>
    <t xml:space="preserve">OLD FASHION  TANGO ROCK </t>
  </si>
  <si>
    <t>B13312</t>
  </si>
  <si>
    <t>OCEAN</t>
  </si>
  <si>
    <t>RED WINE GLASS</t>
  </si>
  <si>
    <t xml:space="preserve">ARC </t>
  </si>
  <si>
    <t>CUTLERY – SOLA</t>
  </si>
  <si>
    <t>TABLE SPOON</t>
  </si>
  <si>
    <t>SOLA</t>
  </si>
  <si>
    <t>TABLE KNIFE</t>
  </si>
  <si>
    <t>TABLE FORK</t>
  </si>
  <si>
    <t>TEA SPOON</t>
  </si>
  <si>
    <t>MISLENIOUS  I.R.D  &amp;  BRIDGE</t>
  </si>
  <si>
    <t>BOTTLE STAND  S/S</t>
  </si>
  <si>
    <t xml:space="preserve">VENUS </t>
  </si>
  <si>
    <t xml:space="preserve">COOKIE JAR POP JAR </t>
  </si>
  <si>
    <t>PRAKASH CCG</t>
  </si>
  <si>
    <t xml:space="preserve">EMJA FLASK – 1 POR   S/S VACCUME POT  </t>
  </si>
  <si>
    <t xml:space="preserve">VERPACO </t>
  </si>
  <si>
    <t xml:space="preserve">TEA POT SS LOCAL </t>
  </si>
  <si>
    <t>EMJA FLASK – 2 POR   S/S</t>
  </si>
  <si>
    <t xml:space="preserve">PASTRY COVER ACRYLIC   big </t>
  </si>
  <si>
    <t>SHORT</t>
  </si>
  <si>
    <t>EXCESS</t>
  </si>
  <si>
    <t>NET DIFF</t>
  </si>
  <si>
    <t>GROSS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</si>
</sst>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horizontal="left" vertical="center"/>
    </xf>
    <xf numFmtId="0" fontId="6" fillId="0" borderId="0" xfId="3" applyFont="1"/>
    <xf numFmtId="0" fontId="7" fillId="2" borderId="4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horizontal="left" vertical="center"/>
    </xf>
    <xf numFmtId="0" fontId="2" fillId="3" borderId="6" xfId="1" applyFont="1" applyFill="1" applyBorder="1" applyAlignment="1">
      <alignment vertical="center"/>
    </xf>
    <xf numFmtId="17" fontId="2" fillId="3" borderId="7" xfId="1" applyNumberFormat="1" applyFont="1" applyFill="1" applyBorder="1" applyAlignment="1">
      <alignment vertical="center"/>
    </xf>
    <xf numFmtId="0" fontId="2" fillId="3" borderId="7" xfId="1" applyFont="1" applyFill="1" applyBorder="1" applyAlignment="1">
      <alignment vertical="center"/>
    </xf>
    <xf numFmtId="0" fontId="2" fillId="3" borderId="8" xfId="1" applyFont="1" applyFill="1" applyBorder="1" applyAlignment="1">
      <alignment horizontal="left" vertical="center"/>
    </xf>
    <xf numFmtId="0" fontId="7" fillId="2" borderId="9" xfId="3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/>
    </xf>
    <xf numFmtId="0" fontId="2" fillId="0" borderId="9" xfId="3" applyFont="1" applyBorder="1"/>
    <xf numFmtId="43" fontId="2" fillId="0" borderId="9" xfId="4" applyFont="1" applyBorder="1" applyAlignment="1">
      <alignment horizontal="center"/>
    </xf>
    <xf numFmtId="0" fontId="8" fillId="0" borderId="9" xfId="3" applyFont="1" applyBorder="1" applyAlignment="1">
      <alignment horizontal="center"/>
    </xf>
    <xf numFmtId="43" fontId="6" fillId="0" borderId="9" xfId="4" applyFont="1" applyBorder="1" applyAlignment="1">
      <alignment horizontal="center"/>
    </xf>
    <xf numFmtId="0" fontId="6" fillId="0" borderId="9" xfId="3" applyFont="1" applyBorder="1"/>
    <xf numFmtId="0" fontId="2" fillId="0" borderId="9" xfId="3" applyFont="1" applyFill="1" applyBorder="1"/>
    <xf numFmtId="0" fontId="8" fillId="3" borderId="9" xfId="3" applyFont="1" applyFill="1" applyBorder="1" applyAlignment="1">
      <alignment horizontal="center"/>
    </xf>
    <xf numFmtId="0" fontId="2" fillId="0" borderId="9" xfId="3" applyFont="1" applyBorder="1" applyAlignment="1">
      <alignment wrapText="1"/>
    </xf>
    <xf numFmtId="0" fontId="2" fillId="0" borderId="9" xfId="3" applyFont="1" applyBorder="1" applyAlignment="1">
      <alignment horizontal="left"/>
    </xf>
    <xf numFmtId="0" fontId="8" fillId="0" borderId="9" xfId="5" applyFont="1" applyFill="1" applyBorder="1" applyAlignment="1">
      <alignment horizontal="center"/>
    </xf>
    <xf numFmtId="43" fontId="8" fillId="0" borderId="9" xfId="4" applyFont="1" applyFill="1" applyBorder="1" applyAlignment="1">
      <alignment horizontal="center"/>
    </xf>
    <xf numFmtId="0" fontId="6" fillId="4" borderId="9" xfId="3" applyFont="1" applyFill="1" applyBorder="1" applyAlignment="1">
      <alignment horizontal="center"/>
    </xf>
    <xf numFmtId="0" fontId="6" fillId="4" borderId="9" xfId="3" applyFont="1" applyFill="1" applyBorder="1"/>
    <xf numFmtId="43" fontId="6" fillId="4" borderId="9" xfId="4" applyFont="1" applyFill="1" applyBorder="1" applyAlignment="1">
      <alignment horizontal="center"/>
    </xf>
    <xf numFmtId="43" fontId="9" fillId="4" borderId="9" xfId="4" applyFont="1" applyFill="1" applyBorder="1" applyAlignment="1">
      <alignment horizontal="center"/>
    </xf>
  </cellXfs>
  <cellStyles count="6">
    <cellStyle name="Comma 2" xfId="4"/>
    <cellStyle name="Excel Built-in Normal" xfId="5"/>
    <cellStyle name="Normal" xfId="0" builtinId="0"/>
    <cellStyle name="Normal 2" xfId="3"/>
    <cellStyle name="Normal 2 3 4 2" xfId="1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showGridLines="0" tabSelected="1" workbookViewId="0">
      <selection activeCell="C6" sqref="C6"/>
    </sheetView>
  </sheetViews>
  <sheetFormatPr defaultRowHeight="12.75" x14ac:dyDescent="0.2"/>
  <cols>
    <col min="1" max="1" width="9.140625" style="4"/>
    <col min="2" max="2" width="5.42578125" style="4" customWidth="1"/>
    <col min="3" max="3" width="24.28515625" style="4" bestFit="1" customWidth="1"/>
    <col min="4" max="4" width="33.42578125" style="4" bestFit="1" customWidth="1"/>
    <col min="5" max="5" width="8.28515625" style="4" customWidth="1"/>
    <col min="6" max="6" width="11.7109375" style="4" bestFit="1" customWidth="1"/>
    <col min="7" max="7" width="9" style="4" customWidth="1"/>
    <col min="8" max="9" width="5.140625" style="4" customWidth="1"/>
    <col min="10" max="10" width="10" style="4" bestFit="1" customWidth="1"/>
    <col min="11" max="11" width="10.5703125" style="4" customWidth="1"/>
    <col min="12" max="12" width="7.7109375" style="4" customWidth="1"/>
    <col min="13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7"/>
    </row>
    <row r="7" spans="2:12" x14ac:dyDescent="0.2">
      <c r="B7" s="8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2:12" ht="38.25" x14ac:dyDescent="0.2"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12" t="s">
        <v>8</v>
      </c>
      <c r="I8" s="12" t="s">
        <v>9</v>
      </c>
      <c r="J8" s="12" t="s">
        <v>10</v>
      </c>
      <c r="K8" s="12" t="s">
        <v>11</v>
      </c>
      <c r="L8" s="12" t="s">
        <v>12</v>
      </c>
    </row>
    <row r="9" spans="2:12" x14ac:dyDescent="0.2">
      <c r="B9" s="13">
        <v>1</v>
      </c>
      <c r="C9" s="14" t="s">
        <v>13</v>
      </c>
      <c r="D9" s="14" t="s">
        <v>14</v>
      </c>
      <c r="E9" s="13" t="s">
        <v>15</v>
      </c>
      <c r="F9" s="13" t="s">
        <v>16</v>
      </c>
      <c r="G9" s="15">
        <v>93.76</v>
      </c>
      <c r="H9" s="13">
        <v>48</v>
      </c>
      <c r="I9" s="16">
        <v>63</v>
      </c>
      <c r="J9" s="13">
        <v>15</v>
      </c>
      <c r="K9" s="17">
        <f>+J9*G9</f>
        <v>1406.4</v>
      </c>
      <c r="L9" s="18"/>
    </row>
    <row r="10" spans="2:12" x14ac:dyDescent="0.2">
      <c r="B10" s="13">
        <f>+B9+1</f>
        <v>2</v>
      </c>
      <c r="C10" s="14" t="s">
        <v>13</v>
      </c>
      <c r="D10" s="14" t="s">
        <v>17</v>
      </c>
      <c r="E10" s="13" t="s">
        <v>18</v>
      </c>
      <c r="F10" s="13" t="s">
        <v>16</v>
      </c>
      <c r="G10" s="15">
        <v>83.56</v>
      </c>
      <c r="H10" s="13">
        <v>107</v>
      </c>
      <c r="I10" s="16">
        <v>73</v>
      </c>
      <c r="J10" s="13">
        <v>-34</v>
      </c>
      <c r="K10" s="17">
        <f t="shared" ref="K10:K32" si="0">+J10*G10</f>
        <v>-2841.04</v>
      </c>
      <c r="L10" s="18"/>
    </row>
    <row r="11" spans="2:12" x14ac:dyDescent="0.2">
      <c r="B11" s="13">
        <f t="shared" ref="B11:B32" si="1">+B10+1</f>
        <v>3</v>
      </c>
      <c r="C11" s="14" t="s">
        <v>13</v>
      </c>
      <c r="D11" s="19" t="s">
        <v>19</v>
      </c>
      <c r="E11" s="13" t="s">
        <v>20</v>
      </c>
      <c r="F11" s="13" t="s">
        <v>21</v>
      </c>
      <c r="G11" s="15">
        <v>90.83</v>
      </c>
      <c r="H11" s="13">
        <v>29</v>
      </c>
      <c r="I11" s="20">
        <v>32</v>
      </c>
      <c r="J11" s="13">
        <v>3</v>
      </c>
      <c r="K11" s="17">
        <f t="shared" si="0"/>
        <v>272.49</v>
      </c>
      <c r="L11" s="18"/>
    </row>
    <row r="12" spans="2:12" x14ac:dyDescent="0.2">
      <c r="B12" s="13">
        <f t="shared" si="1"/>
        <v>4</v>
      </c>
      <c r="C12" s="14" t="s">
        <v>13</v>
      </c>
      <c r="D12" s="14" t="s">
        <v>22</v>
      </c>
      <c r="E12" s="13" t="s">
        <v>23</v>
      </c>
      <c r="F12" s="13" t="s">
        <v>21</v>
      </c>
      <c r="G12" s="15">
        <v>111.63</v>
      </c>
      <c r="H12" s="13">
        <v>7</v>
      </c>
      <c r="I12" s="16">
        <v>7</v>
      </c>
      <c r="J12" s="13">
        <v>0</v>
      </c>
      <c r="K12" s="17">
        <f t="shared" si="0"/>
        <v>0</v>
      </c>
      <c r="L12" s="18"/>
    </row>
    <row r="13" spans="2:12" x14ac:dyDescent="0.2">
      <c r="B13" s="13">
        <f t="shared" si="1"/>
        <v>5</v>
      </c>
      <c r="C13" s="14" t="s">
        <v>13</v>
      </c>
      <c r="D13" s="21" t="s">
        <v>24</v>
      </c>
      <c r="E13" s="13" t="s">
        <v>25</v>
      </c>
      <c r="F13" s="13" t="s">
        <v>21</v>
      </c>
      <c r="G13" s="15">
        <v>155</v>
      </c>
      <c r="H13" s="13">
        <v>1</v>
      </c>
      <c r="I13" s="16">
        <v>16</v>
      </c>
      <c r="J13" s="13">
        <v>15</v>
      </c>
      <c r="K13" s="17">
        <f t="shared" si="0"/>
        <v>2325</v>
      </c>
      <c r="L13" s="18"/>
    </row>
    <row r="14" spans="2:12" x14ac:dyDescent="0.2">
      <c r="B14" s="13">
        <f t="shared" si="1"/>
        <v>6</v>
      </c>
      <c r="C14" s="14" t="s">
        <v>13</v>
      </c>
      <c r="D14" s="14" t="s">
        <v>26</v>
      </c>
      <c r="E14" s="13" t="s">
        <v>27</v>
      </c>
      <c r="F14" s="13" t="s">
        <v>21</v>
      </c>
      <c r="G14" s="15">
        <v>146</v>
      </c>
      <c r="H14" s="13">
        <v>23</v>
      </c>
      <c r="I14" s="16">
        <v>8</v>
      </c>
      <c r="J14" s="13">
        <v>-15</v>
      </c>
      <c r="K14" s="17">
        <f t="shared" si="0"/>
        <v>-2190</v>
      </c>
      <c r="L14" s="18"/>
    </row>
    <row r="15" spans="2:12" x14ac:dyDescent="0.2">
      <c r="B15" s="13">
        <f t="shared" si="1"/>
        <v>7</v>
      </c>
      <c r="C15" s="14" t="s">
        <v>13</v>
      </c>
      <c r="D15" s="14" t="s">
        <v>28</v>
      </c>
      <c r="E15" s="13" t="s">
        <v>29</v>
      </c>
      <c r="F15" s="13" t="s">
        <v>21</v>
      </c>
      <c r="G15" s="15">
        <v>102.19</v>
      </c>
      <c r="H15" s="13">
        <v>10</v>
      </c>
      <c r="I15" s="16">
        <v>2</v>
      </c>
      <c r="J15" s="13">
        <v>-8</v>
      </c>
      <c r="K15" s="17">
        <f t="shared" si="0"/>
        <v>-817.52</v>
      </c>
      <c r="L15" s="18"/>
    </row>
    <row r="16" spans="2:12" x14ac:dyDescent="0.2">
      <c r="B16" s="13">
        <f t="shared" si="1"/>
        <v>8</v>
      </c>
      <c r="C16" s="14" t="s">
        <v>13</v>
      </c>
      <c r="D16" s="14" t="s">
        <v>30</v>
      </c>
      <c r="E16" s="13" t="s">
        <v>31</v>
      </c>
      <c r="F16" s="13" t="s">
        <v>21</v>
      </c>
      <c r="G16" s="15">
        <v>164.88</v>
      </c>
      <c r="H16" s="13">
        <v>7</v>
      </c>
      <c r="I16" s="16">
        <v>6</v>
      </c>
      <c r="J16" s="13">
        <v>-1</v>
      </c>
      <c r="K16" s="17">
        <f t="shared" si="0"/>
        <v>-164.88</v>
      </c>
      <c r="L16" s="18"/>
    </row>
    <row r="17" spans="2:12" x14ac:dyDescent="0.2">
      <c r="B17" s="13">
        <f t="shared" si="1"/>
        <v>9</v>
      </c>
      <c r="C17" s="14" t="s">
        <v>13</v>
      </c>
      <c r="D17" s="14" t="s">
        <v>32</v>
      </c>
      <c r="E17" s="13" t="s">
        <v>33</v>
      </c>
      <c r="F17" s="13" t="s">
        <v>21</v>
      </c>
      <c r="G17" s="15">
        <v>134.24</v>
      </c>
      <c r="H17" s="13">
        <v>5</v>
      </c>
      <c r="I17" s="16">
        <v>19</v>
      </c>
      <c r="J17" s="13">
        <v>14</v>
      </c>
      <c r="K17" s="17">
        <f t="shared" si="0"/>
        <v>1879.3600000000001</v>
      </c>
      <c r="L17" s="18"/>
    </row>
    <row r="18" spans="2:12" x14ac:dyDescent="0.2">
      <c r="B18" s="13">
        <f t="shared" si="1"/>
        <v>10</v>
      </c>
      <c r="C18" s="14" t="s">
        <v>13</v>
      </c>
      <c r="D18" s="14" t="s">
        <v>34</v>
      </c>
      <c r="E18" s="13"/>
      <c r="F18" s="13" t="s">
        <v>35</v>
      </c>
      <c r="G18" s="15">
        <v>349.87</v>
      </c>
      <c r="H18" s="13">
        <v>12</v>
      </c>
      <c r="I18" s="16">
        <v>11</v>
      </c>
      <c r="J18" s="13">
        <v>-1</v>
      </c>
      <c r="K18" s="17">
        <f t="shared" si="0"/>
        <v>-349.87</v>
      </c>
      <c r="L18" s="18"/>
    </row>
    <row r="19" spans="2:12" x14ac:dyDescent="0.2">
      <c r="B19" s="13">
        <f t="shared" si="1"/>
        <v>11</v>
      </c>
      <c r="C19" s="14" t="s">
        <v>13</v>
      </c>
      <c r="D19" s="14" t="s">
        <v>36</v>
      </c>
      <c r="E19" s="13"/>
      <c r="F19" s="13" t="s">
        <v>35</v>
      </c>
      <c r="G19" s="15">
        <v>408.88</v>
      </c>
      <c r="H19" s="13">
        <v>13</v>
      </c>
      <c r="I19" s="16">
        <v>7</v>
      </c>
      <c r="J19" s="13">
        <v>-6</v>
      </c>
      <c r="K19" s="17">
        <f t="shared" si="0"/>
        <v>-2453.2799999999997</v>
      </c>
      <c r="L19" s="18"/>
    </row>
    <row r="20" spans="2:12" x14ac:dyDescent="0.2">
      <c r="B20" s="13">
        <f t="shared" si="1"/>
        <v>12</v>
      </c>
      <c r="C20" s="14" t="s">
        <v>13</v>
      </c>
      <c r="D20" s="14" t="s">
        <v>37</v>
      </c>
      <c r="E20" s="13"/>
      <c r="F20" s="13" t="s">
        <v>21</v>
      </c>
      <c r="G20" s="15">
        <v>480</v>
      </c>
      <c r="H20" s="13">
        <v>18</v>
      </c>
      <c r="I20" s="16">
        <v>10</v>
      </c>
      <c r="J20" s="13">
        <v>-8</v>
      </c>
      <c r="K20" s="17">
        <f t="shared" si="0"/>
        <v>-3840</v>
      </c>
      <c r="L20" s="18"/>
    </row>
    <row r="21" spans="2:12" x14ac:dyDescent="0.2">
      <c r="B21" s="13">
        <f t="shared" si="1"/>
        <v>13</v>
      </c>
      <c r="C21" s="14" t="s">
        <v>38</v>
      </c>
      <c r="D21" s="22" t="s">
        <v>39</v>
      </c>
      <c r="E21" s="13" t="s">
        <v>40</v>
      </c>
      <c r="F21" s="13" t="s">
        <v>41</v>
      </c>
      <c r="G21" s="15">
        <v>49.24</v>
      </c>
      <c r="H21" s="13">
        <v>31</v>
      </c>
      <c r="I21" s="16">
        <v>14</v>
      </c>
      <c r="J21" s="13">
        <v>-17</v>
      </c>
      <c r="K21" s="17">
        <f t="shared" si="0"/>
        <v>-837.08</v>
      </c>
      <c r="L21" s="18"/>
    </row>
    <row r="22" spans="2:12" x14ac:dyDescent="0.2">
      <c r="B22" s="13">
        <f t="shared" si="1"/>
        <v>14</v>
      </c>
      <c r="C22" s="14" t="s">
        <v>38</v>
      </c>
      <c r="D22" s="22" t="s">
        <v>42</v>
      </c>
      <c r="E22" s="13"/>
      <c r="F22" s="13" t="s">
        <v>43</v>
      </c>
      <c r="G22" s="15">
        <v>280.98</v>
      </c>
      <c r="H22" s="13">
        <v>4</v>
      </c>
      <c r="I22" s="16">
        <v>1</v>
      </c>
      <c r="J22" s="13">
        <v>-3</v>
      </c>
      <c r="K22" s="17">
        <f t="shared" si="0"/>
        <v>-842.94</v>
      </c>
      <c r="L22" s="18"/>
    </row>
    <row r="23" spans="2:12" x14ac:dyDescent="0.2">
      <c r="B23" s="13">
        <f t="shared" si="1"/>
        <v>15</v>
      </c>
      <c r="C23" s="14" t="s">
        <v>44</v>
      </c>
      <c r="D23" s="14" t="s">
        <v>45</v>
      </c>
      <c r="E23" s="13"/>
      <c r="F23" s="23" t="s">
        <v>46</v>
      </c>
      <c r="G23" s="24">
        <v>66.11</v>
      </c>
      <c r="H23" s="13">
        <v>80</v>
      </c>
      <c r="I23" s="16">
        <v>67</v>
      </c>
      <c r="J23" s="13">
        <v>-13</v>
      </c>
      <c r="K23" s="17">
        <f t="shared" si="0"/>
        <v>-859.43</v>
      </c>
      <c r="L23" s="18"/>
    </row>
    <row r="24" spans="2:12" x14ac:dyDescent="0.2">
      <c r="B24" s="13">
        <f t="shared" si="1"/>
        <v>16</v>
      </c>
      <c r="C24" s="14" t="s">
        <v>44</v>
      </c>
      <c r="D24" s="14" t="s">
        <v>47</v>
      </c>
      <c r="E24" s="13"/>
      <c r="F24" s="23" t="s">
        <v>46</v>
      </c>
      <c r="G24" s="24">
        <v>66.11</v>
      </c>
      <c r="H24" s="13">
        <v>0</v>
      </c>
      <c r="I24" s="16">
        <v>39</v>
      </c>
      <c r="J24" s="13">
        <v>39</v>
      </c>
      <c r="K24" s="17">
        <f t="shared" si="0"/>
        <v>2578.29</v>
      </c>
      <c r="L24" s="18"/>
    </row>
    <row r="25" spans="2:12" x14ac:dyDescent="0.2">
      <c r="B25" s="13">
        <f t="shared" si="1"/>
        <v>17</v>
      </c>
      <c r="C25" s="14" t="s">
        <v>44</v>
      </c>
      <c r="D25" s="14" t="s">
        <v>48</v>
      </c>
      <c r="E25" s="13"/>
      <c r="F25" s="23" t="s">
        <v>46</v>
      </c>
      <c r="G25" s="24">
        <v>66.11</v>
      </c>
      <c r="H25" s="13">
        <v>80</v>
      </c>
      <c r="I25" s="16">
        <v>80</v>
      </c>
      <c r="J25" s="13">
        <v>0</v>
      </c>
      <c r="K25" s="17">
        <f t="shared" si="0"/>
        <v>0</v>
      </c>
      <c r="L25" s="18"/>
    </row>
    <row r="26" spans="2:12" x14ac:dyDescent="0.2">
      <c r="B26" s="13">
        <f t="shared" si="1"/>
        <v>18</v>
      </c>
      <c r="C26" s="14" t="s">
        <v>44</v>
      </c>
      <c r="D26" s="14" t="s">
        <v>49</v>
      </c>
      <c r="E26" s="13"/>
      <c r="F26" s="23" t="s">
        <v>46</v>
      </c>
      <c r="G26" s="24">
        <v>37.51</v>
      </c>
      <c r="H26" s="13">
        <v>61</v>
      </c>
      <c r="I26" s="16">
        <v>34</v>
      </c>
      <c r="J26" s="13">
        <v>-27</v>
      </c>
      <c r="K26" s="17">
        <f t="shared" si="0"/>
        <v>-1012.77</v>
      </c>
      <c r="L26" s="18"/>
    </row>
    <row r="27" spans="2:12" x14ac:dyDescent="0.2">
      <c r="B27" s="13">
        <f t="shared" si="1"/>
        <v>19</v>
      </c>
      <c r="C27" s="14" t="s">
        <v>50</v>
      </c>
      <c r="D27" s="14" t="s">
        <v>51</v>
      </c>
      <c r="E27" s="13"/>
      <c r="F27" s="13" t="s">
        <v>52</v>
      </c>
      <c r="G27" s="15">
        <v>260</v>
      </c>
      <c r="H27" s="13">
        <v>2</v>
      </c>
      <c r="I27" s="16">
        <v>2</v>
      </c>
      <c r="J27" s="13">
        <v>0</v>
      </c>
      <c r="K27" s="17">
        <f t="shared" si="0"/>
        <v>0</v>
      </c>
      <c r="L27" s="18"/>
    </row>
    <row r="28" spans="2:12" x14ac:dyDescent="0.2">
      <c r="B28" s="13">
        <f t="shared" si="1"/>
        <v>20</v>
      </c>
      <c r="C28" s="14" t="s">
        <v>50</v>
      </c>
      <c r="D28" s="14" t="s">
        <v>53</v>
      </c>
      <c r="E28" s="14"/>
      <c r="F28" s="13" t="s">
        <v>54</v>
      </c>
      <c r="G28" s="15">
        <v>120</v>
      </c>
      <c r="H28" s="13">
        <v>21</v>
      </c>
      <c r="I28" s="16">
        <v>22</v>
      </c>
      <c r="J28" s="13">
        <v>1</v>
      </c>
      <c r="K28" s="17">
        <f t="shared" si="0"/>
        <v>120</v>
      </c>
      <c r="L28" s="18"/>
    </row>
    <row r="29" spans="2:12" x14ac:dyDescent="0.2">
      <c r="B29" s="13">
        <f t="shared" si="1"/>
        <v>21</v>
      </c>
      <c r="C29" s="14" t="s">
        <v>50</v>
      </c>
      <c r="D29" s="14" t="s">
        <v>55</v>
      </c>
      <c r="E29" s="13">
        <v>502663</v>
      </c>
      <c r="F29" s="13" t="s">
        <v>56</v>
      </c>
      <c r="G29" s="15">
        <v>3510</v>
      </c>
      <c r="H29" s="13">
        <v>2</v>
      </c>
      <c r="I29" s="16">
        <v>3</v>
      </c>
      <c r="J29" s="13">
        <v>1</v>
      </c>
      <c r="K29" s="17">
        <f t="shared" si="0"/>
        <v>3510</v>
      </c>
      <c r="L29" s="18"/>
    </row>
    <row r="30" spans="2:12" x14ac:dyDescent="0.2">
      <c r="B30" s="13">
        <f t="shared" si="1"/>
        <v>22</v>
      </c>
      <c r="C30" s="14" t="s">
        <v>50</v>
      </c>
      <c r="D30" s="14" t="s">
        <v>57</v>
      </c>
      <c r="E30" s="14"/>
      <c r="F30" s="13" t="s">
        <v>52</v>
      </c>
      <c r="G30" s="15">
        <v>1450</v>
      </c>
      <c r="H30" s="13">
        <v>10</v>
      </c>
      <c r="I30" s="16">
        <v>5</v>
      </c>
      <c r="J30" s="13">
        <v>-5</v>
      </c>
      <c r="K30" s="17">
        <f t="shared" si="0"/>
        <v>-7250</v>
      </c>
      <c r="L30" s="18"/>
    </row>
    <row r="31" spans="2:12" x14ac:dyDescent="0.2">
      <c r="B31" s="13">
        <f t="shared" si="1"/>
        <v>23</v>
      </c>
      <c r="C31" s="14" t="s">
        <v>50</v>
      </c>
      <c r="D31" s="14" t="s">
        <v>58</v>
      </c>
      <c r="E31" s="13">
        <v>502488</v>
      </c>
      <c r="F31" s="13" t="s">
        <v>56</v>
      </c>
      <c r="G31" s="15">
        <v>4500</v>
      </c>
      <c r="H31" s="13">
        <v>7</v>
      </c>
      <c r="I31" s="16">
        <v>4</v>
      </c>
      <c r="J31" s="13">
        <v>-3</v>
      </c>
      <c r="K31" s="17">
        <f t="shared" si="0"/>
        <v>-13500</v>
      </c>
      <c r="L31" s="18"/>
    </row>
    <row r="32" spans="2:12" x14ac:dyDescent="0.2">
      <c r="B32" s="13">
        <f t="shared" si="1"/>
        <v>24</v>
      </c>
      <c r="C32" s="14" t="s">
        <v>50</v>
      </c>
      <c r="D32" s="14" t="s">
        <v>59</v>
      </c>
      <c r="E32" s="13"/>
      <c r="F32" s="13" t="s">
        <v>56</v>
      </c>
      <c r="G32" s="15">
        <v>450</v>
      </c>
      <c r="H32" s="13">
        <v>2</v>
      </c>
      <c r="I32" s="16">
        <v>2</v>
      </c>
      <c r="J32" s="13">
        <v>0</v>
      </c>
      <c r="K32" s="17">
        <f t="shared" si="0"/>
        <v>0</v>
      </c>
      <c r="L32" s="18"/>
    </row>
    <row r="33" spans="2:12" x14ac:dyDescent="0.2">
      <c r="B33" s="25"/>
      <c r="C33" s="26"/>
      <c r="D33" s="26" t="s">
        <v>60</v>
      </c>
      <c r="E33" s="26"/>
      <c r="F33" s="26"/>
      <c r="G33" s="26"/>
      <c r="H33" s="26"/>
      <c r="I33" s="26"/>
      <c r="J33" s="26"/>
      <c r="K33" s="27">
        <f>SUMIF(K9:K32,"&lt;0")</f>
        <v>-36958.81</v>
      </c>
      <c r="L33" s="26"/>
    </row>
    <row r="34" spans="2:12" x14ac:dyDescent="0.2">
      <c r="B34" s="25"/>
      <c r="C34" s="26"/>
      <c r="D34" s="26" t="s">
        <v>61</v>
      </c>
      <c r="E34" s="26"/>
      <c r="F34" s="26"/>
      <c r="G34" s="26"/>
      <c r="H34" s="26"/>
      <c r="I34" s="26"/>
      <c r="J34" s="26"/>
      <c r="K34" s="27">
        <f>SUMIF(K10:K33,"&gt;0")</f>
        <v>10685.14</v>
      </c>
      <c r="L34" s="26"/>
    </row>
    <row r="35" spans="2:12" x14ac:dyDescent="0.2">
      <c r="B35" s="25"/>
      <c r="C35" s="26"/>
      <c r="D35" s="26" t="s">
        <v>62</v>
      </c>
      <c r="E35" s="26"/>
      <c r="F35" s="26"/>
      <c r="G35" s="26"/>
      <c r="H35" s="26"/>
      <c r="I35" s="26"/>
      <c r="J35" s="26"/>
      <c r="K35" s="28">
        <f>+K34-36958.8</f>
        <v>-26273.660000000003</v>
      </c>
      <c r="L35" s="26"/>
    </row>
    <row r="36" spans="2:12" x14ac:dyDescent="0.2">
      <c r="B36" s="25"/>
      <c r="C36" s="26"/>
      <c r="D36" s="26" t="s">
        <v>63</v>
      </c>
      <c r="E36" s="26"/>
      <c r="F36" s="26"/>
      <c r="G36" s="26"/>
      <c r="H36" s="26"/>
      <c r="I36" s="26"/>
      <c r="J36" s="26"/>
      <c r="K36" s="27">
        <f>+K34-K33</f>
        <v>47643.95</v>
      </c>
      <c r="L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2019-02-26T07:31:28Z</dcterms:created>
  <dcterms:modified xsi:type="dcterms:W3CDTF">2019-02-26T07:31:43Z</dcterms:modified>
</cp:coreProperties>
</file>