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4" sheetId="2" r:id="rId1"/>
  </sheets>
  <definedNames>
    <definedName name="_xlnm._FilterDatabase" localSheetId="0" hidden="1">'4'!$B$11:$N$54</definedName>
  </definedNames>
  <calcPr calcId="124519"/>
</workbook>
</file>

<file path=xl/calcChain.xml><?xml version="1.0" encoding="utf-8"?>
<calcChain xmlns="http://schemas.openxmlformats.org/spreadsheetml/2006/main">
  <c r="F12" i="2"/>
  <c r="L12"/>
  <c r="M12"/>
  <c r="F13"/>
  <c r="L13"/>
  <c r="M13" s="1"/>
  <c r="F14"/>
  <c r="L14"/>
  <c r="M14" s="1"/>
  <c r="F15"/>
  <c r="L15"/>
  <c r="M15" s="1"/>
  <c r="F16"/>
  <c r="L16"/>
  <c r="M16"/>
  <c r="F17"/>
  <c r="L17"/>
  <c r="M17" s="1"/>
  <c r="L18"/>
  <c r="M18" s="1"/>
  <c r="L19"/>
  <c r="M19" s="1"/>
  <c r="L20"/>
  <c r="M20" s="1"/>
  <c r="L21"/>
  <c r="M21" s="1"/>
  <c r="L22"/>
  <c r="M22" s="1"/>
  <c r="L23"/>
  <c r="M23" s="1"/>
  <c r="L24"/>
  <c r="M24" s="1"/>
  <c r="L25"/>
  <c r="M25" s="1"/>
  <c r="L26"/>
  <c r="M26" s="1"/>
  <c r="L27"/>
  <c r="M27" s="1"/>
  <c r="L28"/>
  <c r="M28" s="1"/>
  <c r="L29"/>
  <c r="M29" s="1"/>
  <c r="L30"/>
  <c r="M30" s="1"/>
  <c r="L31"/>
  <c r="M31" s="1"/>
  <c r="L32"/>
  <c r="M32" s="1"/>
  <c r="L33"/>
  <c r="M33" s="1"/>
  <c r="L34"/>
  <c r="M34" s="1"/>
  <c r="L35"/>
  <c r="M35" s="1"/>
  <c r="L36"/>
  <c r="M36" s="1"/>
  <c r="L37"/>
  <c r="M37" s="1"/>
  <c r="L38"/>
  <c r="M38" s="1"/>
  <c r="L39"/>
  <c r="M39" s="1"/>
  <c r="F40"/>
  <c r="L40"/>
  <c r="M40"/>
  <c r="F41"/>
  <c r="L41"/>
  <c r="M41" s="1"/>
  <c r="F42"/>
  <c r="L42"/>
  <c r="M42"/>
  <c r="F43"/>
  <c r="L43"/>
  <c r="M43" s="1"/>
  <c r="F44"/>
  <c r="L44"/>
  <c r="M44"/>
  <c r="F45"/>
  <c r="L45"/>
  <c r="M45" s="1"/>
  <c r="F46"/>
  <c r="L46"/>
  <c r="M46"/>
  <c r="F47"/>
  <c r="L47"/>
  <c r="M47" s="1"/>
  <c r="F48"/>
  <c r="L48"/>
  <c r="M48"/>
  <c r="F49"/>
  <c r="L49"/>
  <c r="M49" s="1"/>
  <c r="F50"/>
  <c r="L50"/>
  <c r="M50"/>
  <c r="F51"/>
  <c r="L51"/>
  <c r="M51" s="1"/>
  <c r="F52"/>
  <c r="L52"/>
  <c r="M52"/>
  <c r="F53"/>
  <c r="L53"/>
  <c r="M53" s="1"/>
  <c r="M54" l="1"/>
</calcChain>
</file>

<file path=xl/sharedStrings.xml><?xml version="1.0" encoding="utf-8"?>
<sst xmlns="http://schemas.openxmlformats.org/spreadsheetml/2006/main" count="155" uniqueCount="52">
  <si>
    <t>Total Rs.</t>
  </si>
  <si>
    <t>SUPG050 M/S GOLDEN FRUIT CENTRE</t>
  </si>
  <si>
    <t>Contract (178)</t>
  </si>
  <si>
    <t>GRAPES BLACK SEEDLESS(1 KG)</t>
  </si>
  <si>
    <t>Finalised Contract not received</t>
  </si>
  <si>
    <t>SUPM276 M/S MISC SUPPLIER 1</t>
  </si>
  <si>
    <t>Direct/0</t>
  </si>
  <si>
    <t>GRAPES GREEN WITHOUT SEED(1 KG)</t>
  </si>
  <si>
    <t>SUPP167 M/S PARADISE FRUITS CENTER</t>
  </si>
  <si>
    <t>SUPK172 M/S. KAMAKSHI ENTERPRISES</t>
  </si>
  <si>
    <t>SWEET LIME JUICY,TABLE(1 KG)</t>
  </si>
  <si>
    <t>Urgent requirement</t>
  </si>
  <si>
    <t>GRAPES BLACK WITH SEAD 1 KG(1 KG)</t>
  </si>
  <si>
    <t>SUPE017 M/S V.H.AGRO FOODS PVT.LTD.</t>
  </si>
  <si>
    <t>Contract (161)</t>
  </si>
  <si>
    <t>AMERICAN SWEET CORN GRAIN ( 7104000 )(1 KG)</t>
  </si>
  <si>
    <t>SUPM228 M/S MEGHANA AGRO BIO PRODUC</t>
  </si>
  <si>
    <t>Purchase Order (30601)</t>
  </si>
  <si>
    <t>SUPSF02 M/s. Simply fresh Pvt.Ltd</t>
  </si>
  <si>
    <t>Purchase Order (31141)</t>
  </si>
  <si>
    <t>ROCKET ARUGULA (SIMPLY FRESH)(1 KG)</t>
  </si>
  <si>
    <t>Purchase Order (31026)</t>
  </si>
  <si>
    <t>Purchase Order (30915)</t>
  </si>
  <si>
    <t>ARUEULA ROCKET LEAVES(1 KG)</t>
  </si>
  <si>
    <t>Purchase Order (30223)</t>
  </si>
  <si>
    <t>Purchase Order (30167)</t>
  </si>
  <si>
    <t>This item type differs from the one provided by M/S Ritu Agarwal.</t>
  </si>
  <si>
    <t>BEANS BROAD(1 KG)</t>
  </si>
  <si>
    <t>SUPS716 M/S SRI DATTA MARKETING</t>
  </si>
  <si>
    <t>COCONUT  WHOLE(1 NO)</t>
  </si>
  <si>
    <t>Contract letter not issued by that time</t>
  </si>
  <si>
    <t>SUPS487 M/S SRI SAI MANIKANTA ENTER</t>
  </si>
  <si>
    <t>RAW PAPAYA.(1 KG)</t>
  </si>
  <si>
    <t>Response</t>
  </si>
  <si>
    <t>Value Rs.</t>
  </si>
  <si>
    <t>Difference Rs.</t>
  </si>
  <si>
    <t>Contract-Rate Rs.</t>
  </si>
  <si>
    <t>Vendor</t>
  </si>
  <si>
    <t>Means</t>
  </si>
  <si>
    <t>GRR Dt</t>
  </si>
  <si>
    <t>GRR#</t>
  </si>
  <si>
    <t>Purchase Value</t>
  </si>
  <si>
    <t>Purchased Rate</t>
  </si>
  <si>
    <t>Quantity</t>
  </si>
  <si>
    <t>Item Description</t>
  </si>
  <si>
    <t>Item Code</t>
  </si>
  <si>
    <t>CRITERIA FOR DETERMINATION OF RATING      : SAMPLE SIZE AND NATURE OF RISK</t>
  </si>
  <si>
    <t>SAMPLE SIZE                                                           : AS ON 10-JUL-18</t>
  </si>
  <si>
    <t>: CONTRACTED ITEMS PURCHASED THROUGH PO/DIRECT MODE AT HIGHER PRICES</t>
  </si>
  <si>
    <t>TITLE</t>
  </si>
  <si>
    <t>: HOTEL MARIGOLD - HYDERABAD, PURCHASE FUNCTION SPL REPORT 18-19</t>
  </si>
  <si>
    <t>UNIT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</si>
</sst>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 * #,##0.00_ ;_ * \-#,##0.00_ ;_ * &quot;-&quot;??_ ;_ @_ "/>
    <numFmt numFmtId="165" formatCode="0.000"/>
    <numFmt numFmtId="166" formatCode="&quot;₹&quot;\ #,##0;[Red]&quot;₹&quot;\ \-#,##0"/>
    <numFmt numFmtId="167" formatCode="&quot;₹&quot;\ #,##0.00;&quot;₹&quot;\ \-#,##0.0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FF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b/>
      <i/>
      <u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  <fill>
      <patternFill patternType="solid">
        <fgColor theme="0" tint="-0.14999847407452621"/>
        <bgColor indexed="2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0" fillId="0" borderId="0"/>
    <xf numFmtId="0" fontId="1" fillId="0" borderId="0"/>
    <xf numFmtId="0" fontId="15" fillId="0" borderId="0"/>
    <xf numFmtId="0" fontId="15" fillId="0" borderId="0"/>
    <xf numFmtId="166" fontId="15" fillId="0" borderId="0" applyFill="0" applyBorder="0" applyAlignment="0" applyProtection="0"/>
    <xf numFmtId="167" fontId="15" fillId="0" borderId="0" applyFill="0" applyBorder="0" applyAlignment="0" applyProtection="0"/>
    <xf numFmtId="0" fontId="15" fillId="0" borderId="0"/>
    <xf numFmtId="0" fontId="7" fillId="0" borderId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164" fontId="4" fillId="2" borderId="1" xfId="0" applyNumberFormat="1" applyFont="1" applyFill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164" fontId="2" fillId="0" borderId="1" xfId="1" applyFont="1" applyBorder="1"/>
    <xf numFmtId="2" fontId="2" fillId="0" borderId="1" xfId="0" applyNumberFormat="1" applyFont="1" applyBorder="1"/>
    <xf numFmtId="0" fontId="2" fillId="0" borderId="1" xfId="0" applyFont="1" applyBorder="1"/>
    <xf numFmtId="15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3" fontId="2" fillId="0" borderId="1" xfId="1" applyNumberFormat="1" applyFont="1" applyBorder="1"/>
    <xf numFmtId="43" fontId="2" fillId="0" borderId="1" xfId="1" applyNumberFormat="1" applyFont="1" applyFill="1" applyBorder="1"/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3" fontId="2" fillId="0" borderId="1" xfId="0" applyNumberFormat="1" applyFont="1" applyBorder="1"/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/>
    <xf numFmtId="43" fontId="5" fillId="0" borderId="1" xfId="1" applyNumberFormat="1" applyFont="1" applyBorder="1" applyAlignment="1">
      <alignment horizontal="right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15" fontId="2" fillId="0" borderId="1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164" fontId="2" fillId="0" borderId="1" xfId="1" applyFont="1" applyFill="1" applyBorder="1"/>
    <xf numFmtId="164" fontId="2" fillId="3" borderId="1" xfId="1" applyFont="1" applyFill="1" applyBorder="1"/>
    <xf numFmtId="165" fontId="2" fillId="0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164" fontId="2" fillId="0" borderId="1" xfId="1" applyFont="1" applyFill="1" applyBorder="1" applyAlignment="1">
      <alignment horizontal="left"/>
    </xf>
    <xf numFmtId="164" fontId="2" fillId="3" borderId="1" xfId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Fill="1" applyBorder="1"/>
    <xf numFmtId="15" fontId="2" fillId="0" borderId="1" xfId="0" applyNumberFormat="1" applyFont="1" applyFill="1" applyBorder="1"/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5" xfId="2" applyFont="1" applyFill="1" applyBorder="1" applyAlignment="1">
      <alignment vertical="center"/>
    </xf>
    <xf numFmtId="0" fontId="5" fillId="4" borderId="0" xfId="2" applyFont="1" applyFill="1" applyBorder="1" applyAlignment="1">
      <alignment vertical="center"/>
    </xf>
    <xf numFmtId="0" fontId="5" fillId="4" borderId="6" xfId="2" applyFont="1" applyFill="1" applyBorder="1" applyAlignment="1">
      <alignment vertical="center"/>
    </xf>
    <xf numFmtId="0" fontId="8" fillId="5" borderId="7" xfId="3" applyFont="1" applyFill="1" applyBorder="1" applyAlignment="1">
      <alignment horizontal="center" vertical="center" wrapText="1"/>
    </xf>
    <xf numFmtId="0" fontId="8" fillId="5" borderId="8" xfId="3" applyFont="1" applyFill="1" applyBorder="1" applyAlignment="1">
      <alignment horizontal="center" vertical="center" wrapText="1"/>
    </xf>
    <xf numFmtId="0" fontId="9" fillId="5" borderId="8" xfId="4" applyFont="1" applyFill="1" applyBorder="1" applyAlignment="1">
      <alignment horizontal="center" vertical="center" wrapText="1"/>
    </xf>
    <xf numFmtId="0" fontId="9" fillId="6" borderId="8" xfId="5" applyFont="1" applyFill="1" applyBorder="1"/>
    <xf numFmtId="0" fontId="8" fillId="6" borderId="8" xfId="5" applyFont="1" applyFill="1" applyBorder="1" applyAlignment="1">
      <alignment horizontal="left" wrapText="1"/>
    </xf>
    <xf numFmtId="0" fontId="8" fillId="6" borderId="9" xfId="5" applyFont="1" applyFill="1" applyBorder="1"/>
    <xf numFmtId="0" fontId="8" fillId="5" borderId="10" xfId="3" applyFont="1" applyFill="1" applyBorder="1" applyAlignment="1">
      <alignment horizontal="center" vertical="center" wrapText="1"/>
    </xf>
    <xf numFmtId="0" fontId="8" fillId="5" borderId="11" xfId="3" applyFont="1" applyFill="1" applyBorder="1" applyAlignment="1">
      <alignment horizontal="center" vertical="center" wrapText="1"/>
    </xf>
    <xf numFmtId="0" fontId="9" fillId="5" borderId="11" xfId="4" applyFont="1" applyFill="1" applyBorder="1" applyAlignment="1">
      <alignment horizontal="center" vertical="center"/>
    </xf>
    <xf numFmtId="0" fontId="8" fillId="6" borderId="11" xfId="5" applyFont="1" applyFill="1" applyBorder="1" applyAlignment="1">
      <alignment horizontal="left" vertical="center"/>
    </xf>
    <xf numFmtId="0" fontId="9" fillId="6" borderId="11" xfId="5" applyFont="1" applyFill="1" applyBorder="1" applyAlignment="1"/>
    <xf numFmtId="0" fontId="8" fillId="5" borderId="12" xfId="6" applyFont="1" applyFill="1" applyBorder="1" applyAlignment="1"/>
    <xf numFmtId="0" fontId="2" fillId="0" borderId="0" xfId="0" applyFont="1" applyBorder="1"/>
    <xf numFmtId="43" fontId="5" fillId="4" borderId="6" xfId="1" applyNumberFormat="1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2" fillId="2" borderId="8" xfId="0" applyFont="1" applyFill="1" applyBorder="1"/>
    <xf numFmtId="0" fontId="11" fillId="2" borderId="8" xfId="0" applyFont="1" applyFill="1" applyBorder="1"/>
    <xf numFmtId="0" fontId="5" fillId="2" borderId="9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12" fillId="2" borderId="0" xfId="0" applyFont="1" applyFill="1" applyBorder="1"/>
    <xf numFmtId="0" fontId="2" fillId="2" borderId="0" xfId="0" applyFont="1" applyFill="1" applyBorder="1"/>
    <xf numFmtId="0" fontId="13" fillId="2" borderId="0" xfId="2" applyFont="1" applyFill="1" applyBorder="1" applyAlignment="1">
      <alignment vertical="center"/>
    </xf>
    <xf numFmtId="0" fontId="14" fillId="2" borderId="0" xfId="2" applyFont="1" applyFill="1" applyBorder="1" applyAlignment="1">
      <alignment vertical="center"/>
    </xf>
    <xf numFmtId="0" fontId="14" fillId="2" borderId="6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14" fillId="2" borderId="0" xfId="7" applyFont="1" applyFill="1" applyBorder="1" applyAlignment="1">
      <alignment vertical="center"/>
    </xf>
    <xf numFmtId="0" fontId="14" fillId="7" borderId="0" xfId="8" applyFont="1" applyFill="1" applyBorder="1" applyAlignment="1">
      <alignment vertical="center"/>
    </xf>
    <xf numFmtId="0" fontId="5" fillId="2" borderId="10" xfId="2" applyFont="1" applyFill="1" applyBorder="1" applyAlignment="1">
      <alignment vertical="center"/>
    </xf>
    <xf numFmtId="0" fontId="2" fillId="2" borderId="11" xfId="0" applyFont="1" applyFill="1" applyBorder="1"/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</cellXfs>
  <cellStyles count="13">
    <cellStyle name="Comma 2" xfId="1"/>
    <cellStyle name="Comma 2 2" xfId="9"/>
    <cellStyle name="Comma 3" xfId="10"/>
    <cellStyle name="Excel Built-in Normal" xfId="11"/>
    <cellStyle name="Normal" xfId="0" builtinId="0"/>
    <cellStyle name="Normal 2" xfId="12"/>
    <cellStyle name="Normal 2 2" xfId="2"/>
    <cellStyle name="Normal 2 2 2" xfId="6"/>
    <cellStyle name="Normal 2 2 3" xfId="5"/>
    <cellStyle name="Normal 2 3" xfId="3"/>
    <cellStyle name="Normal 2 3 2" xfId="7"/>
    <cellStyle name="Normal 2 3 4 2" xfId="8"/>
    <cellStyle name="Normal_GPC June anne '10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4"/>
  <sheetViews>
    <sheetView showGridLines="0" tabSelected="1" workbookViewId="0">
      <selection activeCell="B14" sqref="B14"/>
    </sheetView>
  </sheetViews>
  <sheetFormatPr defaultRowHeight="12.75"/>
  <cols>
    <col min="1" max="1" width="4.140625" style="1" customWidth="1"/>
    <col min="2" max="2" width="8.7109375" style="1" bestFit="1" customWidth="1"/>
    <col min="3" max="3" width="21.7109375" style="1" customWidth="1"/>
    <col min="4" max="4" width="7.85546875" style="1" bestFit="1" customWidth="1"/>
    <col min="5" max="5" width="8.140625" style="1" bestFit="1" customWidth="1"/>
    <col min="6" max="6" width="9" style="1" bestFit="1" customWidth="1"/>
    <col min="7" max="7" width="13.5703125" style="1" bestFit="1" customWidth="1"/>
    <col min="8" max="8" width="9.140625" style="1" bestFit="1" customWidth="1"/>
    <col min="9" max="9" width="16.5703125" style="1" customWidth="1"/>
    <col min="10" max="10" width="27.28515625" style="1" customWidth="1"/>
    <col min="11" max="12" width="9.140625" style="1"/>
    <col min="13" max="13" width="10.28515625" style="1" bestFit="1" customWidth="1"/>
    <col min="14" max="14" width="30.42578125" style="2" bestFit="1" customWidth="1"/>
    <col min="15" max="16384" width="9.140625" style="1"/>
  </cols>
  <sheetData>
    <row r="2" spans="2:14">
      <c r="B2" s="81"/>
      <c r="C2" s="80"/>
      <c r="D2" s="80"/>
      <c r="E2" s="79"/>
      <c r="F2" s="79"/>
      <c r="G2" s="79"/>
      <c r="H2" s="79"/>
      <c r="I2" s="79"/>
      <c r="J2" s="79"/>
      <c r="K2" s="79"/>
      <c r="L2" s="79"/>
      <c r="M2" s="79"/>
      <c r="N2" s="78"/>
    </row>
    <row r="3" spans="2:14">
      <c r="B3" s="73" t="s">
        <v>51</v>
      </c>
      <c r="C3" s="77" t="s">
        <v>50</v>
      </c>
      <c r="D3" s="76"/>
      <c r="E3" s="70"/>
      <c r="F3" s="70"/>
      <c r="G3" s="70"/>
      <c r="H3" s="70"/>
      <c r="I3" s="70"/>
      <c r="J3" s="70"/>
      <c r="K3" s="70"/>
      <c r="L3" s="70"/>
      <c r="M3" s="70"/>
      <c r="N3" s="68"/>
    </row>
    <row r="4" spans="2:14">
      <c r="B4" s="75"/>
      <c r="C4" s="74"/>
      <c r="D4" s="74"/>
      <c r="E4" s="70"/>
      <c r="F4" s="70"/>
      <c r="G4" s="70"/>
      <c r="H4" s="70"/>
      <c r="I4" s="70"/>
      <c r="J4" s="70"/>
      <c r="K4" s="70"/>
      <c r="L4" s="70"/>
      <c r="M4" s="70"/>
      <c r="N4" s="68"/>
    </row>
    <row r="5" spans="2:14">
      <c r="B5" s="73" t="s">
        <v>49</v>
      </c>
      <c r="C5" s="72" t="s">
        <v>48</v>
      </c>
      <c r="D5" s="71"/>
      <c r="E5" s="70"/>
      <c r="F5" s="70"/>
      <c r="G5" s="70"/>
      <c r="H5" s="69"/>
      <c r="I5" s="69"/>
      <c r="J5" s="69"/>
      <c r="K5" s="69"/>
      <c r="L5" s="69"/>
      <c r="M5" s="69"/>
      <c r="N5" s="68"/>
    </row>
    <row r="6" spans="2:14" ht="13.5">
      <c r="B6" s="67"/>
      <c r="C6" s="66"/>
      <c r="D6" s="66"/>
      <c r="E6" s="65"/>
      <c r="F6" s="65"/>
      <c r="G6" s="65"/>
      <c r="H6" s="65"/>
      <c r="I6" s="65"/>
      <c r="J6" s="65"/>
      <c r="K6" s="65"/>
      <c r="L6" s="65"/>
      <c r="M6" s="65"/>
      <c r="N6" s="64"/>
    </row>
    <row r="7" spans="2:14">
      <c r="B7" s="63"/>
      <c r="C7" s="48"/>
      <c r="D7" s="48"/>
      <c r="H7" s="62"/>
      <c r="I7" s="62"/>
      <c r="J7" s="62"/>
      <c r="K7" s="62"/>
      <c r="L7" s="62"/>
      <c r="M7" s="62"/>
      <c r="N7" s="47"/>
    </row>
    <row r="8" spans="2:14">
      <c r="B8" s="61" t="s">
        <v>47</v>
      </c>
      <c r="C8" s="60"/>
      <c r="D8" s="60"/>
      <c r="E8" s="59"/>
      <c r="F8" s="59"/>
      <c r="G8" s="58"/>
      <c r="H8" s="57"/>
      <c r="I8" s="57"/>
      <c r="J8" s="57"/>
      <c r="K8" s="57"/>
      <c r="L8" s="57"/>
      <c r="M8" s="57"/>
      <c r="N8" s="56"/>
    </row>
    <row r="9" spans="2:14">
      <c r="B9" s="55" t="s">
        <v>46</v>
      </c>
      <c r="C9" s="53"/>
      <c r="D9" s="53"/>
      <c r="E9" s="54"/>
      <c r="F9" s="53"/>
      <c r="G9" s="52"/>
      <c r="H9" s="51"/>
      <c r="I9" s="51"/>
      <c r="J9" s="51"/>
      <c r="K9" s="51"/>
      <c r="L9" s="51"/>
      <c r="M9" s="51"/>
      <c r="N9" s="50"/>
    </row>
    <row r="10" spans="2:14">
      <c r="B10" s="49"/>
      <c r="C10" s="48"/>
      <c r="D10" s="48"/>
      <c r="N10" s="47"/>
    </row>
    <row r="11" spans="2:14" s="44" customFormat="1" ht="25.5">
      <c r="B11" s="46" t="s">
        <v>45</v>
      </c>
      <c r="C11" s="46" t="s">
        <v>44</v>
      </c>
      <c r="D11" s="46" t="s">
        <v>43</v>
      </c>
      <c r="E11" s="46" t="s">
        <v>42</v>
      </c>
      <c r="F11" s="46" t="s">
        <v>41</v>
      </c>
      <c r="G11" s="46" t="s">
        <v>40</v>
      </c>
      <c r="H11" s="46" t="s">
        <v>39</v>
      </c>
      <c r="I11" s="46" t="s">
        <v>38</v>
      </c>
      <c r="J11" s="46" t="s">
        <v>37</v>
      </c>
      <c r="K11" s="46" t="s">
        <v>36</v>
      </c>
      <c r="L11" s="46" t="s">
        <v>35</v>
      </c>
      <c r="M11" s="46" t="s">
        <v>34</v>
      </c>
      <c r="N11" s="45" t="s">
        <v>33</v>
      </c>
    </row>
    <row r="12" spans="2:14">
      <c r="B12" s="16">
        <v>110099</v>
      </c>
      <c r="C12" s="10" t="s">
        <v>32</v>
      </c>
      <c r="D12" s="15">
        <v>4</v>
      </c>
      <c r="E12" s="14">
        <v>175</v>
      </c>
      <c r="F12" s="13">
        <f>+E12*D12</f>
        <v>700</v>
      </c>
      <c r="G12" s="12">
        <v>201805015256</v>
      </c>
      <c r="H12" s="11">
        <v>43235</v>
      </c>
      <c r="I12" s="10" t="s">
        <v>6</v>
      </c>
      <c r="J12" s="10" t="s">
        <v>28</v>
      </c>
      <c r="K12" s="8">
        <v>18</v>
      </c>
      <c r="L12" s="8">
        <f>+K12-E12</f>
        <v>-157</v>
      </c>
      <c r="M12" s="8">
        <f>+L12*D12</f>
        <v>-628</v>
      </c>
      <c r="N12" s="23" t="s">
        <v>30</v>
      </c>
    </row>
    <row r="13" spans="2:14">
      <c r="B13" s="16">
        <v>110105</v>
      </c>
      <c r="C13" s="10" t="s">
        <v>29</v>
      </c>
      <c r="D13" s="15">
        <v>20</v>
      </c>
      <c r="E13" s="14">
        <v>35</v>
      </c>
      <c r="F13" s="13">
        <f>+E13*D13</f>
        <v>700</v>
      </c>
      <c r="G13" s="12">
        <v>201806016513</v>
      </c>
      <c r="H13" s="11">
        <v>43252</v>
      </c>
      <c r="I13" s="10" t="s">
        <v>6</v>
      </c>
      <c r="J13" s="10" t="s">
        <v>31</v>
      </c>
      <c r="K13" s="14">
        <v>20</v>
      </c>
      <c r="L13" s="8">
        <f>+K13-E13</f>
        <v>-15</v>
      </c>
      <c r="M13" s="8">
        <f>+L13*D13</f>
        <v>-300</v>
      </c>
      <c r="N13" s="43" t="s">
        <v>30</v>
      </c>
    </row>
    <row r="14" spans="2:14">
      <c r="B14" s="16">
        <v>110105</v>
      </c>
      <c r="C14" s="10" t="s">
        <v>29</v>
      </c>
      <c r="D14" s="15">
        <v>30</v>
      </c>
      <c r="E14" s="14">
        <v>30</v>
      </c>
      <c r="F14" s="13">
        <f>+E14*D14</f>
        <v>900</v>
      </c>
      <c r="G14" s="12">
        <v>201806016868</v>
      </c>
      <c r="H14" s="11">
        <v>43269</v>
      </c>
      <c r="I14" s="10" t="s">
        <v>6</v>
      </c>
      <c r="J14" s="10" t="s">
        <v>9</v>
      </c>
      <c r="K14" s="14">
        <v>20</v>
      </c>
      <c r="L14" s="8">
        <f>+K14-E14</f>
        <v>-10</v>
      </c>
      <c r="M14" s="8">
        <f>+L14*D14</f>
        <v>-300</v>
      </c>
      <c r="N14" s="42"/>
    </row>
    <row r="15" spans="2:14">
      <c r="B15" s="16">
        <v>110105</v>
      </c>
      <c r="C15" s="10" t="s">
        <v>29</v>
      </c>
      <c r="D15" s="15">
        <v>50</v>
      </c>
      <c r="E15" s="14">
        <v>33</v>
      </c>
      <c r="F15" s="13">
        <f>+E15*D15</f>
        <v>1650</v>
      </c>
      <c r="G15" s="12">
        <v>201804014379</v>
      </c>
      <c r="H15" s="11">
        <v>43219</v>
      </c>
      <c r="I15" s="10" t="s">
        <v>6</v>
      </c>
      <c r="J15" s="10" t="s">
        <v>28</v>
      </c>
      <c r="K15" s="14">
        <v>20</v>
      </c>
      <c r="L15" s="8">
        <f>+K15-E15</f>
        <v>-13</v>
      </c>
      <c r="M15" s="8">
        <f>+L15*D15</f>
        <v>-650</v>
      </c>
      <c r="N15" s="41"/>
    </row>
    <row r="16" spans="2:14">
      <c r="B16" s="16">
        <v>110154</v>
      </c>
      <c r="C16" s="38" t="s">
        <v>27</v>
      </c>
      <c r="D16" s="15">
        <v>1</v>
      </c>
      <c r="E16" s="14">
        <v>130</v>
      </c>
      <c r="F16" s="13">
        <f>+E16*D16</f>
        <v>130</v>
      </c>
      <c r="G16" s="12">
        <v>201806016905</v>
      </c>
      <c r="H16" s="11">
        <v>43273</v>
      </c>
      <c r="I16" s="10" t="s">
        <v>6</v>
      </c>
      <c r="J16" s="10" t="s">
        <v>9</v>
      </c>
      <c r="K16" s="14">
        <v>25</v>
      </c>
      <c r="L16" s="8">
        <f>+K16-E16</f>
        <v>-105</v>
      </c>
      <c r="M16" s="8">
        <f>+L16*D16</f>
        <v>-105</v>
      </c>
      <c r="N16" s="22" t="s">
        <v>11</v>
      </c>
    </row>
    <row r="17" spans="2:14">
      <c r="B17" s="16">
        <v>110154</v>
      </c>
      <c r="C17" s="38" t="s">
        <v>27</v>
      </c>
      <c r="D17" s="15">
        <v>4</v>
      </c>
      <c r="E17" s="14">
        <v>130</v>
      </c>
      <c r="F17" s="13">
        <f>+E17*D17</f>
        <v>520</v>
      </c>
      <c r="G17" s="12">
        <v>201806016905</v>
      </c>
      <c r="H17" s="11">
        <v>43273</v>
      </c>
      <c r="I17" s="10" t="s">
        <v>6</v>
      </c>
      <c r="J17" s="10" t="s">
        <v>9</v>
      </c>
      <c r="K17" s="14">
        <v>25</v>
      </c>
      <c r="L17" s="8">
        <f>+K17-E17</f>
        <v>-105</v>
      </c>
      <c r="M17" s="8">
        <f>+L17*D17</f>
        <v>-420</v>
      </c>
      <c r="N17" s="19"/>
    </row>
    <row r="18" spans="2:14">
      <c r="B18" s="33">
        <v>110169</v>
      </c>
      <c r="C18" s="32" t="s">
        <v>23</v>
      </c>
      <c r="D18" s="31">
        <v>0.25</v>
      </c>
      <c r="E18" s="30">
        <v>575</v>
      </c>
      <c r="F18" s="29">
        <v>143.75</v>
      </c>
      <c r="G18" s="28">
        <v>201804013897</v>
      </c>
      <c r="H18" s="39">
        <v>43210</v>
      </c>
      <c r="I18" s="38" t="s">
        <v>24</v>
      </c>
      <c r="J18" s="38" t="s">
        <v>18</v>
      </c>
      <c r="K18" s="24">
        <v>65.28</v>
      </c>
      <c r="L18" s="8">
        <f>+K18-E18</f>
        <v>-509.72</v>
      </c>
      <c r="M18" s="8">
        <f>+L18*D18</f>
        <v>-127.43</v>
      </c>
      <c r="N18" s="40" t="s">
        <v>26</v>
      </c>
    </row>
    <row r="19" spans="2:14">
      <c r="B19" s="33">
        <v>110169</v>
      </c>
      <c r="C19" s="32" t="s">
        <v>23</v>
      </c>
      <c r="D19" s="31">
        <v>0.25</v>
      </c>
      <c r="E19" s="30">
        <v>575</v>
      </c>
      <c r="F19" s="29">
        <v>143.75</v>
      </c>
      <c r="G19" s="28">
        <v>201804014012</v>
      </c>
      <c r="H19" s="39">
        <v>43213</v>
      </c>
      <c r="I19" s="38" t="s">
        <v>24</v>
      </c>
      <c r="J19" s="38" t="s">
        <v>18</v>
      </c>
      <c r="K19" s="24">
        <v>65.28</v>
      </c>
      <c r="L19" s="8">
        <f>+K19-E19</f>
        <v>-509.72</v>
      </c>
      <c r="M19" s="8">
        <f>+L19*D19</f>
        <v>-127.43</v>
      </c>
      <c r="N19" s="34"/>
    </row>
    <row r="20" spans="2:14">
      <c r="B20" s="33">
        <v>110169</v>
      </c>
      <c r="C20" s="32" t="s">
        <v>23</v>
      </c>
      <c r="D20" s="31">
        <v>0.25</v>
      </c>
      <c r="E20" s="30">
        <v>575</v>
      </c>
      <c r="F20" s="29">
        <v>143.75</v>
      </c>
      <c r="G20" s="28">
        <v>201804014250</v>
      </c>
      <c r="H20" s="39">
        <v>43217</v>
      </c>
      <c r="I20" s="38" t="s">
        <v>24</v>
      </c>
      <c r="J20" s="38" t="s">
        <v>18</v>
      </c>
      <c r="K20" s="24">
        <v>65.28</v>
      </c>
      <c r="L20" s="8">
        <f>+K20-E20</f>
        <v>-509.72</v>
      </c>
      <c r="M20" s="8">
        <f>+L20*D20</f>
        <v>-127.43</v>
      </c>
      <c r="N20" s="34"/>
    </row>
    <row r="21" spans="2:14">
      <c r="B21" s="33">
        <v>110169</v>
      </c>
      <c r="C21" s="32" t="s">
        <v>23</v>
      </c>
      <c r="D21" s="31">
        <v>0.25</v>
      </c>
      <c r="E21" s="30">
        <v>575</v>
      </c>
      <c r="F21" s="29">
        <v>143.75</v>
      </c>
      <c r="G21" s="28">
        <v>201804014378</v>
      </c>
      <c r="H21" s="39">
        <v>43220</v>
      </c>
      <c r="I21" s="38" t="s">
        <v>24</v>
      </c>
      <c r="J21" s="38" t="s">
        <v>18</v>
      </c>
      <c r="K21" s="24">
        <v>65.28</v>
      </c>
      <c r="L21" s="8">
        <f>+K21-E21</f>
        <v>-509.72</v>
      </c>
      <c r="M21" s="8">
        <f>+L21*D21</f>
        <v>-127.43</v>
      </c>
      <c r="N21" s="34"/>
    </row>
    <row r="22" spans="2:14">
      <c r="B22" s="33">
        <v>110169</v>
      </c>
      <c r="C22" s="32" t="s">
        <v>23</v>
      </c>
      <c r="D22" s="31">
        <v>0.25</v>
      </c>
      <c r="E22" s="30">
        <v>575</v>
      </c>
      <c r="F22" s="29">
        <v>143.75</v>
      </c>
      <c r="G22" s="28">
        <v>201805014618</v>
      </c>
      <c r="H22" s="39">
        <v>43224</v>
      </c>
      <c r="I22" s="38" t="s">
        <v>24</v>
      </c>
      <c r="J22" s="38" t="s">
        <v>18</v>
      </c>
      <c r="K22" s="24">
        <v>65.28</v>
      </c>
      <c r="L22" s="8">
        <f>+K22-E22</f>
        <v>-509.72</v>
      </c>
      <c r="M22" s="8">
        <f>+L22*D22</f>
        <v>-127.43</v>
      </c>
      <c r="N22" s="34"/>
    </row>
    <row r="23" spans="2:14">
      <c r="B23" s="33">
        <v>110169</v>
      </c>
      <c r="C23" s="32" t="s">
        <v>23</v>
      </c>
      <c r="D23" s="31">
        <v>0.25</v>
      </c>
      <c r="E23" s="30">
        <v>575</v>
      </c>
      <c r="F23" s="29">
        <v>143.75</v>
      </c>
      <c r="G23" s="28">
        <v>201805014740</v>
      </c>
      <c r="H23" s="39">
        <v>43227</v>
      </c>
      <c r="I23" s="38" t="s">
        <v>25</v>
      </c>
      <c r="J23" s="38" t="s">
        <v>18</v>
      </c>
      <c r="K23" s="24">
        <v>65.28</v>
      </c>
      <c r="L23" s="8">
        <f>+K23-E23</f>
        <v>-509.72</v>
      </c>
      <c r="M23" s="8">
        <f>+L23*D23</f>
        <v>-127.43</v>
      </c>
      <c r="N23" s="34"/>
    </row>
    <row r="24" spans="2:14">
      <c r="B24" s="33">
        <v>110169</v>
      </c>
      <c r="C24" s="32" t="s">
        <v>23</v>
      </c>
      <c r="D24" s="31">
        <v>0.25</v>
      </c>
      <c r="E24" s="30">
        <v>575</v>
      </c>
      <c r="F24" s="29">
        <v>143.75</v>
      </c>
      <c r="G24" s="28">
        <v>201805015403</v>
      </c>
      <c r="H24" s="39">
        <v>43241</v>
      </c>
      <c r="I24" s="38" t="s">
        <v>24</v>
      </c>
      <c r="J24" s="38" t="s">
        <v>18</v>
      </c>
      <c r="K24" s="24">
        <v>65.28</v>
      </c>
      <c r="L24" s="8">
        <f>+K24-E24</f>
        <v>-509.72</v>
      </c>
      <c r="M24" s="8">
        <f>+L24*D24</f>
        <v>-127.43</v>
      </c>
      <c r="N24" s="34"/>
    </row>
    <row r="25" spans="2:14">
      <c r="B25" s="33">
        <v>110169</v>
      </c>
      <c r="C25" s="32" t="s">
        <v>23</v>
      </c>
      <c r="D25" s="31">
        <v>0.25</v>
      </c>
      <c r="E25" s="30">
        <v>575</v>
      </c>
      <c r="F25" s="29">
        <v>143.75</v>
      </c>
      <c r="G25" s="28">
        <v>201805015589</v>
      </c>
      <c r="H25" s="39">
        <v>43245</v>
      </c>
      <c r="I25" s="38" t="s">
        <v>24</v>
      </c>
      <c r="J25" s="38" t="s">
        <v>18</v>
      </c>
      <c r="K25" s="24">
        <v>65.28</v>
      </c>
      <c r="L25" s="8">
        <f>+K25-E25</f>
        <v>-509.72</v>
      </c>
      <c r="M25" s="8">
        <f>+L25*D25</f>
        <v>-127.43</v>
      </c>
      <c r="N25" s="34"/>
    </row>
    <row r="26" spans="2:14">
      <c r="B26" s="33">
        <v>110169</v>
      </c>
      <c r="C26" s="32" t="s">
        <v>23</v>
      </c>
      <c r="D26" s="31">
        <v>0.25</v>
      </c>
      <c r="E26" s="30">
        <v>575</v>
      </c>
      <c r="F26" s="29">
        <v>143.75</v>
      </c>
      <c r="G26" s="28">
        <v>201805015671</v>
      </c>
      <c r="H26" s="39">
        <v>43248</v>
      </c>
      <c r="I26" s="38" t="s">
        <v>24</v>
      </c>
      <c r="J26" s="38" t="s">
        <v>18</v>
      </c>
      <c r="K26" s="24">
        <v>65.28</v>
      </c>
      <c r="L26" s="8">
        <f>+K26-E26</f>
        <v>-509.72</v>
      </c>
      <c r="M26" s="8">
        <f>+L26*D26</f>
        <v>-127.43</v>
      </c>
      <c r="N26" s="34"/>
    </row>
    <row r="27" spans="2:14">
      <c r="B27" s="33">
        <v>110169</v>
      </c>
      <c r="C27" s="32" t="s">
        <v>23</v>
      </c>
      <c r="D27" s="31">
        <v>0.25</v>
      </c>
      <c r="E27" s="30">
        <v>575</v>
      </c>
      <c r="F27" s="29">
        <v>143.75</v>
      </c>
      <c r="G27" s="28">
        <v>201806015961</v>
      </c>
      <c r="H27" s="39">
        <v>43255</v>
      </c>
      <c r="I27" s="38" t="s">
        <v>24</v>
      </c>
      <c r="J27" s="38" t="s">
        <v>18</v>
      </c>
      <c r="K27" s="24">
        <v>65.28</v>
      </c>
      <c r="L27" s="8">
        <f>+K27-E27</f>
        <v>-509.72</v>
      </c>
      <c r="M27" s="8">
        <f>+L27*D27</f>
        <v>-127.43</v>
      </c>
      <c r="N27" s="34"/>
    </row>
    <row r="28" spans="2:14">
      <c r="B28" s="33">
        <v>110169</v>
      </c>
      <c r="C28" s="32" t="s">
        <v>23</v>
      </c>
      <c r="D28" s="31">
        <v>0.25</v>
      </c>
      <c r="E28" s="30">
        <v>575</v>
      </c>
      <c r="F28" s="29">
        <v>143.75</v>
      </c>
      <c r="G28" s="28">
        <v>201806015980</v>
      </c>
      <c r="H28" s="39">
        <v>43253</v>
      </c>
      <c r="I28" s="38" t="s">
        <v>24</v>
      </c>
      <c r="J28" s="38" t="s">
        <v>18</v>
      </c>
      <c r="K28" s="24">
        <v>65.28</v>
      </c>
      <c r="L28" s="8">
        <f>+K28-E28</f>
        <v>-509.72</v>
      </c>
      <c r="M28" s="8">
        <f>+L28*D28</f>
        <v>-127.43</v>
      </c>
      <c r="N28" s="34"/>
    </row>
    <row r="29" spans="2:14">
      <c r="B29" s="33">
        <v>110169</v>
      </c>
      <c r="C29" s="32" t="s">
        <v>23</v>
      </c>
      <c r="D29" s="31">
        <v>0.25</v>
      </c>
      <c r="E29" s="30">
        <v>575</v>
      </c>
      <c r="F29" s="29">
        <v>143.75</v>
      </c>
      <c r="G29" s="28">
        <v>201806016202</v>
      </c>
      <c r="H29" s="39">
        <v>43259</v>
      </c>
      <c r="I29" s="38" t="s">
        <v>24</v>
      </c>
      <c r="J29" s="38" t="s">
        <v>18</v>
      </c>
      <c r="K29" s="24">
        <v>65.28</v>
      </c>
      <c r="L29" s="8">
        <f>+K29-E29</f>
        <v>-509.72</v>
      </c>
      <c r="M29" s="8">
        <f>+L29*D29</f>
        <v>-127.43</v>
      </c>
      <c r="N29" s="34"/>
    </row>
    <row r="30" spans="2:14">
      <c r="B30" s="33">
        <v>110169</v>
      </c>
      <c r="C30" s="32" t="s">
        <v>23</v>
      </c>
      <c r="D30" s="31">
        <v>0.25</v>
      </c>
      <c r="E30" s="30">
        <v>575</v>
      </c>
      <c r="F30" s="29">
        <v>143.75</v>
      </c>
      <c r="G30" s="28">
        <v>201806016320</v>
      </c>
      <c r="H30" s="39">
        <v>43262</v>
      </c>
      <c r="I30" s="38" t="s">
        <v>24</v>
      </c>
      <c r="J30" s="38" t="s">
        <v>18</v>
      </c>
      <c r="K30" s="24">
        <v>65.28</v>
      </c>
      <c r="L30" s="8">
        <f>+K30-E30</f>
        <v>-509.72</v>
      </c>
      <c r="M30" s="8">
        <f>+L30*D30</f>
        <v>-127.43</v>
      </c>
      <c r="N30" s="34"/>
    </row>
    <row r="31" spans="2:14">
      <c r="B31" s="33">
        <v>110169</v>
      </c>
      <c r="C31" s="32" t="s">
        <v>23</v>
      </c>
      <c r="D31" s="31">
        <v>0.25</v>
      </c>
      <c r="E31" s="30">
        <v>575</v>
      </c>
      <c r="F31" s="29">
        <v>143.75</v>
      </c>
      <c r="G31" s="28">
        <v>201806016613</v>
      </c>
      <c r="H31" s="39">
        <v>43266</v>
      </c>
      <c r="I31" s="38" t="s">
        <v>22</v>
      </c>
      <c r="J31" s="38" t="s">
        <v>18</v>
      </c>
      <c r="K31" s="24">
        <v>65.28</v>
      </c>
      <c r="L31" s="8">
        <f>+K31-E31</f>
        <v>-509.72</v>
      </c>
      <c r="M31" s="8">
        <f>+L31*D31</f>
        <v>-127.43</v>
      </c>
      <c r="N31" s="34"/>
    </row>
    <row r="32" spans="2:14">
      <c r="B32" s="33">
        <v>110169</v>
      </c>
      <c r="C32" s="32" t="s">
        <v>23</v>
      </c>
      <c r="D32" s="31">
        <v>0.25</v>
      </c>
      <c r="E32" s="30">
        <v>575</v>
      </c>
      <c r="F32" s="29">
        <v>143.75</v>
      </c>
      <c r="G32" s="28">
        <v>201806016633</v>
      </c>
      <c r="H32" s="39">
        <v>43269</v>
      </c>
      <c r="I32" s="38" t="s">
        <v>22</v>
      </c>
      <c r="J32" s="38" t="s">
        <v>18</v>
      </c>
      <c r="K32" s="24">
        <v>65.28</v>
      </c>
      <c r="L32" s="8">
        <f>+K32-E32</f>
        <v>-509.72</v>
      </c>
      <c r="M32" s="8">
        <f>+L32*D32</f>
        <v>-127.43</v>
      </c>
      <c r="N32" s="34"/>
    </row>
    <row r="33" spans="2:14">
      <c r="B33" s="33">
        <v>110169</v>
      </c>
      <c r="C33" s="32" t="s">
        <v>23</v>
      </c>
      <c r="D33" s="31">
        <v>0.5</v>
      </c>
      <c r="E33" s="30">
        <v>575</v>
      </c>
      <c r="F33" s="29">
        <v>287.5</v>
      </c>
      <c r="G33" s="28">
        <v>201806016788</v>
      </c>
      <c r="H33" s="39">
        <v>43272</v>
      </c>
      <c r="I33" s="38" t="s">
        <v>22</v>
      </c>
      <c r="J33" s="38" t="s">
        <v>18</v>
      </c>
      <c r="K33" s="24">
        <v>65.28</v>
      </c>
      <c r="L33" s="8">
        <f>+K33-E33</f>
        <v>-509.72</v>
      </c>
      <c r="M33" s="8">
        <f>+L33*D33</f>
        <v>-254.86</v>
      </c>
      <c r="N33" s="34"/>
    </row>
    <row r="34" spans="2:14">
      <c r="B34" s="33">
        <v>110241</v>
      </c>
      <c r="C34" s="37" t="s">
        <v>20</v>
      </c>
      <c r="D34" s="31">
        <v>0.25</v>
      </c>
      <c r="E34" s="36">
        <v>575</v>
      </c>
      <c r="F34" s="35">
        <v>143.75</v>
      </c>
      <c r="G34" s="28">
        <v>201806017019</v>
      </c>
      <c r="H34" s="27">
        <v>43276</v>
      </c>
      <c r="I34" s="26" t="s">
        <v>21</v>
      </c>
      <c r="J34" s="26" t="s">
        <v>18</v>
      </c>
      <c r="K34" s="24">
        <v>65.28</v>
      </c>
      <c r="L34" s="8">
        <f>+K34-E34</f>
        <v>-509.72</v>
      </c>
      <c r="M34" s="8">
        <f>+L34*D34</f>
        <v>-127.43</v>
      </c>
      <c r="N34" s="34"/>
    </row>
    <row r="35" spans="2:14">
      <c r="B35" s="33">
        <v>110241</v>
      </c>
      <c r="C35" s="32" t="s">
        <v>20</v>
      </c>
      <c r="D35" s="31">
        <v>0.25</v>
      </c>
      <c r="E35" s="30">
        <v>575</v>
      </c>
      <c r="F35" s="29">
        <v>143.75</v>
      </c>
      <c r="G35" s="28">
        <v>201806017026</v>
      </c>
      <c r="H35" s="27">
        <v>43274</v>
      </c>
      <c r="I35" s="26" t="s">
        <v>21</v>
      </c>
      <c r="J35" s="26" t="s">
        <v>18</v>
      </c>
      <c r="K35" s="24">
        <v>65.28</v>
      </c>
      <c r="L35" s="8">
        <f>+K35-E35</f>
        <v>-509.72</v>
      </c>
      <c r="M35" s="8">
        <f>+L35*D35</f>
        <v>-127.43</v>
      </c>
      <c r="N35" s="34"/>
    </row>
    <row r="36" spans="2:14">
      <c r="B36" s="33">
        <v>110241</v>
      </c>
      <c r="C36" s="32" t="s">
        <v>20</v>
      </c>
      <c r="D36" s="31">
        <v>0.25</v>
      </c>
      <c r="E36" s="30">
        <v>575</v>
      </c>
      <c r="F36" s="29">
        <v>143.75</v>
      </c>
      <c r="G36" s="28">
        <v>201806017257</v>
      </c>
      <c r="H36" s="27">
        <v>43280</v>
      </c>
      <c r="I36" s="26" t="s">
        <v>21</v>
      </c>
      <c r="J36" s="26" t="s">
        <v>18</v>
      </c>
      <c r="K36" s="24">
        <v>65.28</v>
      </c>
      <c r="L36" s="8">
        <f>+K36-E36</f>
        <v>-509.72</v>
      </c>
      <c r="M36" s="8">
        <f>+L36*D36</f>
        <v>-127.43</v>
      </c>
      <c r="N36" s="34"/>
    </row>
    <row r="37" spans="2:14">
      <c r="B37" s="33">
        <v>110241</v>
      </c>
      <c r="C37" s="32" t="s">
        <v>20</v>
      </c>
      <c r="D37" s="31">
        <v>0.25</v>
      </c>
      <c r="E37" s="30">
        <v>575</v>
      </c>
      <c r="F37" s="29">
        <v>143.75</v>
      </c>
      <c r="G37" s="28">
        <v>201807017357</v>
      </c>
      <c r="H37" s="27">
        <v>43283</v>
      </c>
      <c r="I37" s="26" t="s">
        <v>21</v>
      </c>
      <c r="J37" s="26" t="s">
        <v>18</v>
      </c>
      <c r="K37" s="24">
        <v>65.28</v>
      </c>
      <c r="L37" s="8">
        <f>+K37-E37</f>
        <v>-509.72</v>
      </c>
      <c r="M37" s="8">
        <f>+L37*D37</f>
        <v>-127.43</v>
      </c>
      <c r="N37" s="34"/>
    </row>
    <row r="38" spans="2:14">
      <c r="B38" s="33">
        <v>110241</v>
      </c>
      <c r="C38" s="32" t="s">
        <v>20</v>
      </c>
      <c r="D38" s="31">
        <v>0.25</v>
      </c>
      <c r="E38" s="30">
        <v>575</v>
      </c>
      <c r="F38" s="29">
        <v>143.75</v>
      </c>
      <c r="G38" s="28">
        <v>201807017654</v>
      </c>
      <c r="H38" s="27">
        <v>43287</v>
      </c>
      <c r="I38" s="26" t="s">
        <v>19</v>
      </c>
      <c r="J38" s="26" t="s">
        <v>18</v>
      </c>
      <c r="K38" s="24">
        <v>65.28</v>
      </c>
      <c r="L38" s="8">
        <f>+K38-E38</f>
        <v>-509.72</v>
      </c>
      <c r="M38" s="8">
        <f>+L38*D38</f>
        <v>-127.43</v>
      </c>
      <c r="N38" s="34"/>
    </row>
    <row r="39" spans="2:14">
      <c r="B39" s="33">
        <v>110241</v>
      </c>
      <c r="C39" s="32" t="s">
        <v>20</v>
      </c>
      <c r="D39" s="31">
        <v>0.25</v>
      </c>
      <c r="E39" s="30">
        <v>575</v>
      </c>
      <c r="F39" s="29">
        <v>143.75</v>
      </c>
      <c r="G39" s="28">
        <v>201807017674</v>
      </c>
      <c r="H39" s="27">
        <v>43290</v>
      </c>
      <c r="I39" s="26" t="s">
        <v>19</v>
      </c>
      <c r="J39" s="26" t="s">
        <v>18</v>
      </c>
      <c r="K39" s="24">
        <v>65.28</v>
      </c>
      <c r="L39" s="8">
        <f>+K39-E39</f>
        <v>-509.72</v>
      </c>
      <c r="M39" s="8">
        <f>+L39*D39</f>
        <v>-127.43</v>
      </c>
      <c r="N39" s="25"/>
    </row>
    <row r="40" spans="2:14">
      <c r="B40" s="16">
        <v>200388</v>
      </c>
      <c r="C40" s="10" t="s">
        <v>15</v>
      </c>
      <c r="D40" s="15">
        <v>10</v>
      </c>
      <c r="E40" s="14">
        <v>51.45</v>
      </c>
      <c r="F40" s="13">
        <f>+E40*D40</f>
        <v>514.5</v>
      </c>
      <c r="G40" s="12">
        <v>201805014733</v>
      </c>
      <c r="H40" s="11">
        <v>43226</v>
      </c>
      <c r="I40" s="10" t="s">
        <v>14</v>
      </c>
      <c r="J40" s="10" t="s">
        <v>13</v>
      </c>
      <c r="K40" s="24">
        <v>49</v>
      </c>
      <c r="L40" s="8">
        <f>+K40-E40</f>
        <v>-2.4500000000000028</v>
      </c>
      <c r="M40" s="8">
        <f>+L40*D40</f>
        <v>-24.500000000000028</v>
      </c>
      <c r="N40" s="23"/>
    </row>
    <row r="41" spans="2:14">
      <c r="B41" s="16">
        <v>200388</v>
      </c>
      <c r="C41" s="10" t="s">
        <v>15</v>
      </c>
      <c r="D41" s="15">
        <v>10</v>
      </c>
      <c r="E41" s="14">
        <v>70</v>
      </c>
      <c r="F41" s="13">
        <f>+E41*D41</f>
        <v>700</v>
      </c>
      <c r="G41" s="12">
        <v>201805015285</v>
      </c>
      <c r="H41" s="11">
        <v>43236</v>
      </c>
      <c r="I41" s="10" t="s">
        <v>17</v>
      </c>
      <c r="J41" s="10" t="s">
        <v>16</v>
      </c>
      <c r="K41" s="24">
        <v>49</v>
      </c>
      <c r="L41" s="8">
        <f>+K41-E41</f>
        <v>-21</v>
      </c>
      <c r="M41" s="8">
        <f>+L41*D41</f>
        <v>-210</v>
      </c>
      <c r="N41" s="23" t="s">
        <v>11</v>
      </c>
    </row>
    <row r="42" spans="2:14">
      <c r="B42" s="16">
        <v>200388</v>
      </c>
      <c r="C42" s="10" t="s">
        <v>15</v>
      </c>
      <c r="D42" s="15">
        <v>20</v>
      </c>
      <c r="E42" s="14">
        <v>51.45</v>
      </c>
      <c r="F42" s="13">
        <f>+E42*D42</f>
        <v>1029</v>
      </c>
      <c r="G42" s="12">
        <v>201805014461</v>
      </c>
      <c r="H42" s="11">
        <v>43221</v>
      </c>
      <c r="I42" s="10" t="s">
        <v>14</v>
      </c>
      <c r="J42" s="10" t="s">
        <v>13</v>
      </c>
      <c r="K42" s="24">
        <v>49</v>
      </c>
      <c r="L42" s="8">
        <f>+K42-E42</f>
        <v>-2.4500000000000028</v>
      </c>
      <c r="M42" s="8">
        <f>+L42*D42</f>
        <v>-49.000000000000057</v>
      </c>
      <c r="N42" s="23"/>
    </row>
    <row r="43" spans="2:14">
      <c r="B43" s="16">
        <v>200388</v>
      </c>
      <c r="C43" s="10" t="s">
        <v>15</v>
      </c>
      <c r="D43" s="15">
        <v>20</v>
      </c>
      <c r="E43" s="14">
        <v>51.45</v>
      </c>
      <c r="F43" s="13">
        <f>+E43*D43</f>
        <v>1029</v>
      </c>
      <c r="G43" s="12">
        <v>201806015972</v>
      </c>
      <c r="H43" s="11">
        <v>43253</v>
      </c>
      <c r="I43" s="10" t="s">
        <v>14</v>
      </c>
      <c r="J43" s="10" t="s">
        <v>13</v>
      </c>
      <c r="K43" s="24">
        <v>49</v>
      </c>
      <c r="L43" s="8">
        <f>+K43-E43</f>
        <v>-2.4500000000000028</v>
      </c>
      <c r="M43" s="8">
        <f>+L43*D43</f>
        <v>-49.000000000000057</v>
      </c>
      <c r="N43" s="23"/>
    </row>
    <row r="44" spans="2:14">
      <c r="B44" s="16">
        <v>120010</v>
      </c>
      <c r="C44" s="10" t="s">
        <v>12</v>
      </c>
      <c r="D44" s="15">
        <v>10</v>
      </c>
      <c r="E44" s="14">
        <v>185</v>
      </c>
      <c r="F44" s="13">
        <f>+E44*D44</f>
        <v>1850</v>
      </c>
      <c r="G44" s="12">
        <v>201806016854</v>
      </c>
      <c r="H44" s="11">
        <v>43272</v>
      </c>
      <c r="I44" s="10" t="s">
        <v>6</v>
      </c>
      <c r="J44" s="10" t="s">
        <v>9</v>
      </c>
      <c r="K44" s="20">
        <v>33.25</v>
      </c>
      <c r="L44" s="8">
        <f>+K44-E44</f>
        <v>-151.75</v>
      </c>
      <c r="M44" s="8">
        <f>+L44*D44</f>
        <v>-1517.5</v>
      </c>
      <c r="N44" s="23" t="s">
        <v>11</v>
      </c>
    </row>
    <row r="45" spans="2:14">
      <c r="B45" s="16">
        <v>120023</v>
      </c>
      <c r="C45" s="10" t="s">
        <v>10</v>
      </c>
      <c r="D45" s="15">
        <v>1.5</v>
      </c>
      <c r="E45" s="14">
        <v>185</v>
      </c>
      <c r="F45" s="13">
        <f>+E45*D45</f>
        <v>277.5</v>
      </c>
      <c r="G45" s="12">
        <v>201806017386</v>
      </c>
      <c r="H45" s="11">
        <v>43281</v>
      </c>
      <c r="I45" s="10" t="s">
        <v>6</v>
      </c>
      <c r="J45" s="10" t="s">
        <v>9</v>
      </c>
      <c r="K45" s="20">
        <v>33.25</v>
      </c>
      <c r="L45" s="8">
        <f>+K45-E45</f>
        <v>-151.75</v>
      </c>
      <c r="M45" s="8">
        <f>+L45*D45</f>
        <v>-227.625</v>
      </c>
      <c r="N45" s="22" t="s">
        <v>11</v>
      </c>
    </row>
    <row r="46" spans="2:14">
      <c r="B46" s="16">
        <v>120023</v>
      </c>
      <c r="C46" s="10" t="s">
        <v>10</v>
      </c>
      <c r="D46" s="15">
        <v>1.5</v>
      </c>
      <c r="E46" s="14">
        <v>185</v>
      </c>
      <c r="F46" s="13">
        <f>+E46*D46</f>
        <v>277.5</v>
      </c>
      <c r="G46" s="12">
        <v>201806017386</v>
      </c>
      <c r="H46" s="11">
        <v>43281</v>
      </c>
      <c r="I46" s="10" t="s">
        <v>6</v>
      </c>
      <c r="J46" s="10" t="s">
        <v>9</v>
      </c>
      <c r="K46" s="20">
        <v>33.25</v>
      </c>
      <c r="L46" s="8">
        <f>+K46-E46</f>
        <v>-151.75</v>
      </c>
      <c r="M46" s="8">
        <f>+L46*D46</f>
        <v>-227.625</v>
      </c>
      <c r="N46" s="21"/>
    </row>
    <row r="47" spans="2:14">
      <c r="B47" s="16">
        <v>120023</v>
      </c>
      <c r="C47" s="10" t="s">
        <v>10</v>
      </c>
      <c r="D47" s="15">
        <v>5</v>
      </c>
      <c r="E47" s="14">
        <v>185</v>
      </c>
      <c r="F47" s="13">
        <f>+E47*D47</f>
        <v>925</v>
      </c>
      <c r="G47" s="12">
        <v>201806017386</v>
      </c>
      <c r="H47" s="11">
        <v>43281</v>
      </c>
      <c r="I47" s="10" t="s">
        <v>6</v>
      </c>
      <c r="J47" s="10" t="s">
        <v>9</v>
      </c>
      <c r="K47" s="20">
        <v>33.25</v>
      </c>
      <c r="L47" s="8">
        <f>+K47-E47</f>
        <v>-151.75</v>
      </c>
      <c r="M47" s="8">
        <f>+L47*D47</f>
        <v>-758.75</v>
      </c>
      <c r="N47" s="21"/>
    </row>
    <row r="48" spans="2:14">
      <c r="B48" s="16">
        <v>120023</v>
      </c>
      <c r="C48" s="10" t="s">
        <v>10</v>
      </c>
      <c r="D48" s="15">
        <v>5.6</v>
      </c>
      <c r="E48" s="14">
        <v>185</v>
      </c>
      <c r="F48" s="13">
        <f>+E48*D48</f>
        <v>1036</v>
      </c>
      <c r="G48" s="12">
        <v>201807017596</v>
      </c>
      <c r="H48" s="11">
        <v>43287</v>
      </c>
      <c r="I48" s="10" t="s">
        <v>6</v>
      </c>
      <c r="J48" s="10" t="s">
        <v>9</v>
      </c>
      <c r="K48" s="20">
        <v>33.25</v>
      </c>
      <c r="L48" s="8">
        <f>+K48-E48</f>
        <v>-151.75</v>
      </c>
      <c r="M48" s="8">
        <f>+L48*D48</f>
        <v>-849.8</v>
      </c>
      <c r="N48" s="19"/>
    </row>
    <row r="49" spans="2:14">
      <c r="B49" s="16">
        <v>120044</v>
      </c>
      <c r="C49" s="10" t="s">
        <v>7</v>
      </c>
      <c r="D49" s="15">
        <v>1</v>
      </c>
      <c r="E49" s="14">
        <v>240</v>
      </c>
      <c r="F49" s="13">
        <f>+E49*D49</f>
        <v>240</v>
      </c>
      <c r="G49" s="12">
        <v>201805015227</v>
      </c>
      <c r="H49" s="11">
        <v>43232</v>
      </c>
      <c r="I49" s="10" t="s">
        <v>6</v>
      </c>
      <c r="J49" s="10" t="s">
        <v>5</v>
      </c>
      <c r="K49" s="9">
        <v>45.597999999999999</v>
      </c>
      <c r="L49" s="8">
        <f>+K49-E49</f>
        <v>-194.40199999999999</v>
      </c>
      <c r="M49" s="8">
        <f>+L49*D49</f>
        <v>-194.40199999999999</v>
      </c>
      <c r="N49" s="17" t="s">
        <v>4</v>
      </c>
    </row>
    <row r="50" spans="2:14">
      <c r="B50" s="16">
        <v>120044</v>
      </c>
      <c r="C50" s="10" t="s">
        <v>7</v>
      </c>
      <c r="D50" s="15">
        <v>2</v>
      </c>
      <c r="E50" s="14">
        <v>80</v>
      </c>
      <c r="F50" s="13">
        <f>+E50*D50</f>
        <v>160</v>
      </c>
      <c r="G50" s="12">
        <v>201804013356</v>
      </c>
      <c r="H50" s="11">
        <v>43191</v>
      </c>
      <c r="I50" s="10" t="s">
        <v>6</v>
      </c>
      <c r="J50" s="10" t="s">
        <v>8</v>
      </c>
      <c r="K50" s="9">
        <v>45.597999999999999</v>
      </c>
      <c r="L50" s="8">
        <f>+K50-E50</f>
        <v>-34.402000000000001</v>
      </c>
      <c r="M50" s="8">
        <f>+L50*D50</f>
        <v>-68.804000000000002</v>
      </c>
      <c r="N50" s="18"/>
    </row>
    <row r="51" spans="2:14">
      <c r="B51" s="16">
        <v>120044</v>
      </c>
      <c r="C51" s="10" t="s">
        <v>7</v>
      </c>
      <c r="D51" s="15">
        <v>2</v>
      </c>
      <c r="E51" s="14">
        <v>130</v>
      </c>
      <c r="F51" s="13">
        <f>+E51*D51</f>
        <v>260</v>
      </c>
      <c r="G51" s="12">
        <v>201804014133</v>
      </c>
      <c r="H51" s="11">
        <v>43213</v>
      </c>
      <c r="I51" s="10" t="s">
        <v>6</v>
      </c>
      <c r="J51" s="10" t="s">
        <v>5</v>
      </c>
      <c r="K51" s="9">
        <v>45.597999999999999</v>
      </c>
      <c r="L51" s="8">
        <f>+K51-E51</f>
        <v>-84.402000000000001</v>
      </c>
      <c r="M51" s="8">
        <f>+L51*D51</f>
        <v>-168.804</v>
      </c>
      <c r="N51" s="7"/>
    </row>
    <row r="52" spans="2:14">
      <c r="B52" s="16">
        <v>120047</v>
      </c>
      <c r="C52" s="10" t="s">
        <v>3</v>
      </c>
      <c r="D52" s="15">
        <v>2</v>
      </c>
      <c r="E52" s="14">
        <v>200</v>
      </c>
      <c r="F52" s="13">
        <f>+E52*D52</f>
        <v>400</v>
      </c>
      <c r="G52" s="12">
        <v>201804014133</v>
      </c>
      <c r="H52" s="11">
        <v>43213</v>
      </c>
      <c r="I52" s="10" t="s">
        <v>6</v>
      </c>
      <c r="J52" s="10" t="s">
        <v>5</v>
      </c>
      <c r="K52" s="9">
        <v>45.597999999999999</v>
      </c>
      <c r="L52" s="8">
        <f>+K52-E52</f>
        <v>-154.40199999999999</v>
      </c>
      <c r="M52" s="8">
        <f>+L52*D52</f>
        <v>-308.80399999999997</v>
      </c>
      <c r="N52" s="17" t="s">
        <v>4</v>
      </c>
    </row>
    <row r="53" spans="2:14">
      <c r="B53" s="16">
        <v>120047</v>
      </c>
      <c r="C53" s="10" t="s">
        <v>3</v>
      </c>
      <c r="D53" s="15">
        <v>2</v>
      </c>
      <c r="E53" s="14">
        <v>57</v>
      </c>
      <c r="F53" s="13">
        <f>+E53*D53</f>
        <v>114</v>
      </c>
      <c r="G53" s="12">
        <v>201804014383</v>
      </c>
      <c r="H53" s="11">
        <v>43220</v>
      </c>
      <c r="I53" s="10" t="s">
        <v>2</v>
      </c>
      <c r="J53" s="10" t="s">
        <v>1</v>
      </c>
      <c r="K53" s="9">
        <v>45.597999999999999</v>
      </c>
      <c r="L53" s="8">
        <f>+K53-E53</f>
        <v>-11.402000000000001</v>
      </c>
      <c r="M53" s="8">
        <f>+L53*D53</f>
        <v>-22.804000000000002</v>
      </c>
      <c r="N53" s="7"/>
    </row>
    <row r="54" spans="2:14">
      <c r="B54" s="5"/>
      <c r="C54" s="5"/>
      <c r="D54" s="5"/>
      <c r="E54" s="5"/>
      <c r="F54" s="5"/>
      <c r="G54" s="5"/>
      <c r="H54" s="5"/>
      <c r="I54" s="5"/>
      <c r="J54" s="6" t="s">
        <v>0</v>
      </c>
      <c r="K54" s="5"/>
      <c r="L54" s="5"/>
      <c r="M54" s="4">
        <f>+SUM(M12:M53)</f>
        <v>-10011.307999999999</v>
      </c>
      <c r="N54" s="3"/>
    </row>
  </sheetData>
  <mergeCells count="6">
    <mergeCell ref="N13:N15"/>
    <mergeCell ref="N45:N48"/>
    <mergeCell ref="N49:N51"/>
    <mergeCell ref="N52:N53"/>
    <mergeCell ref="N16:N17"/>
    <mergeCell ref="N18:N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2018-09-10T10:55:47Z</dcterms:modified>
</cp:coreProperties>
</file>