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KST 18-19\Attachments\"/>
    </mc:Choice>
  </mc:AlternateContent>
  <bookViews>
    <workbookView xWindow="0" yWindow="0" windowWidth="20490" windowHeight="7620"/>
  </bookViews>
  <sheets>
    <sheet name="9" sheetId="1" r:id="rId1"/>
  </sheets>
  <externalReferences>
    <externalReference r:id="rId2"/>
  </externalReferences>
  <definedNames>
    <definedName name="__xlnm._FilterDatabase_14" localSheetId="0">#REF!</definedName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1" l="1"/>
  <c r="AA19" i="1"/>
  <c r="Y19" i="1"/>
  <c r="X19" i="1"/>
  <c r="V19" i="1"/>
  <c r="U19" i="1"/>
  <c r="S19" i="1"/>
  <c r="R19" i="1"/>
  <c r="P19" i="1"/>
  <c r="O19" i="1"/>
  <c r="M19" i="1"/>
  <c r="L19" i="1"/>
  <c r="J19" i="1"/>
  <c r="I19" i="1"/>
  <c r="G19" i="1"/>
  <c r="F19" i="1"/>
  <c r="D19" i="1"/>
  <c r="C19" i="1"/>
  <c r="AG18" i="1"/>
  <c r="AF18" i="1"/>
  <c r="AE18" i="1"/>
  <c r="AD18" i="1"/>
  <c r="AC18" i="1"/>
  <c r="Z18" i="1"/>
  <c r="W18" i="1"/>
  <c r="T18" i="1"/>
  <c r="Q18" i="1"/>
  <c r="N18" i="1"/>
  <c r="K18" i="1"/>
  <c r="H18" i="1"/>
  <c r="E18" i="1"/>
  <c r="AG17" i="1"/>
  <c r="AE17" i="1"/>
  <c r="AD17" i="1"/>
  <c r="AF17" i="1" s="1"/>
  <c r="AC17" i="1"/>
  <c r="Z17" i="1"/>
  <c r="W17" i="1"/>
  <c r="T17" i="1"/>
  <c r="Q17" i="1"/>
  <c r="N17" i="1"/>
  <c r="K17" i="1"/>
  <c r="H17" i="1"/>
  <c r="E17" i="1"/>
  <c r="AE16" i="1"/>
  <c r="AG16" i="1" s="1"/>
  <c r="AD16" i="1"/>
  <c r="AF16" i="1" s="1"/>
  <c r="AC16" i="1"/>
  <c r="Z16" i="1"/>
  <c r="W16" i="1"/>
  <c r="T16" i="1"/>
  <c r="Q16" i="1"/>
  <c r="N16" i="1"/>
  <c r="K16" i="1"/>
  <c r="H16" i="1"/>
  <c r="E16" i="1"/>
  <c r="AE15" i="1"/>
  <c r="AG15" i="1" s="1"/>
  <c r="AD15" i="1"/>
  <c r="AC15" i="1"/>
  <c r="T15" i="1"/>
  <c r="Q15" i="1"/>
  <c r="N15" i="1"/>
  <c r="K15" i="1"/>
  <c r="H15" i="1"/>
  <c r="E15" i="1"/>
  <c r="AE14" i="1"/>
  <c r="AG14" i="1" s="1"/>
  <c r="AD14" i="1"/>
  <c r="AF14" i="1" s="1"/>
  <c r="AC14" i="1"/>
  <c r="T14" i="1"/>
  <c r="Q14" i="1"/>
  <c r="N14" i="1"/>
  <c r="K14" i="1"/>
  <c r="H14" i="1"/>
  <c r="E14" i="1"/>
  <c r="AG13" i="1"/>
  <c r="AE13" i="1"/>
  <c r="AD13" i="1"/>
  <c r="AF13" i="1" s="1"/>
  <c r="AC13" i="1"/>
  <c r="Z13" i="1"/>
  <c r="W13" i="1"/>
  <c r="T13" i="1"/>
  <c r="Q13" i="1"/>
  <c r="N13" i="1"/>
  <c r="K13" i="1"/>
  <c r="E13" i="1"/>
  <c r="AG12" i="1"/>
  <c r="AE12" i="1"/>
  <c r="AD12" i="1"/>
  <c r="AF12" i="1" s="1"/>
  <c r="AC12" i="1"/>
  <c r="AC19" i="1" s="1"/>
  <c r="Z12" i="1"/>
  <c r="W12" i="1"/>
  <c r="T12" i="1"/>
  <c r="Q12" i="1"/>
  <c r="Q19" i="1" s="1"/>
  <c r="N12" i="1"/>
  <c r="K12" i="1"/>
  <c r="H12" i="1"/>
  <c r="E12" i="1"/>
  <c r="E19" i="1" s="1"/>
  <c r="AE11" i="1"/>
  <c r="AG11" i="1" s="1"/>
  <c r="AD11" i="1"/>
  <c r="AF11" i="1" s="1"/>
  <c r="AC11" i="1"/>
  <c r="Z11" i="1"/>
  <c r="W11" i="1"/>
  <c r="T11" i="1"/>
  <c r="Q11" i="1"/>
  <c r="N11" i="1"/>
  <c r="K11" i="1"/>
  <c r="H11" i="1"/>
  <c r="E11" i="1"/>
  <c r="AE10" i="1"/>
  <c r="AE19" i="1" s="1"/>
  <c r="AG19" i="1" s="1"/>
  <c r="AD10" i="1"/>
  <c r="AD19" i="1" s="1"/>
  <c r="AC10" i="1"/>
  <c r="Z10" i="1"/>
  <c r="Z19" i="1" s="1"/>
  <c r="W10" i="1"/>
  <c r="W19" i="1" s="1"/>
  <c r="T10" i="1"/>
  <c r="T19" i="1" s="1"/>
  <c r="Q10" i="1"/>
  <c r="N10" i="1"/>
  <c r="N19" i="1" s="1"/>
  <c r="K10" i="1"/>
  <c r="K19" i="1" s="1"/>
  <c r="H10" i="1"/>
  <c r="H19" i="1" s="1"/>
  <c r="E10" i="1"/>
  <c r="AF15" i="1" l="1"/>
  <c r="AF10" i="1"/>
  <c r="AF19" i="1" s="1"/>
  <c r="AG10" i="1"/>
</calcChain>
</file>

<file path=xl/sharedStrings.xml><?xml version="1.0" encoding="utf-8"?>
<sst xmlns="http://schemas.openxmlformats.org/spreadsheetml/2006/main" count="50" uniqueCount="20">
  <si>
    <t xml:space="preserve">UNIT        </t>
  </si>
  <si>
    <t>: HOTEL MARIGOLD - HYDERABAD, KITCHEN STEWARDING SPECIAL -  2018-19</t>
  </si>
  <si>
    <t xml:space="preserve">TITLE      </t>
  </si>
  <si>
    <t>: EXPENSES AMOUNT EXCEEDED BUDGET AMOUNT</t>
  </si>
  <si>
    <t>Budget Rs.</t>
  </si>
  <si>
    <t>Actual Rs.</t>
  </si>
  <si>
    <t>Difference Rs.</t>
  </si>
  <si>
    <t>%</t>
  </si>
  <si>
    <t>Expense Head</t>
  </si>
  <si>
    <t>CHAR COAL</t>
  </si>
  <si>
    <t>CLEANING SUPPLIES (K.S.T)</t>
  </si>
  <si>
    <t>CROCERY AND CHINAWARE</t>
  </si>
  <si>
    <t>CUTLERY/FLATWARE</t>
  </si>
  <si>
    <t>GLASSWARE</t>
  </si>
  <si>
    <t>-</t>
  </si>
  <si>
    <t>HOLLOW WARE</t>
  </si>
  <si>
    <t>KITCHEN GAS</t>
  </si>
  <si>
    <t>KITCHEN REQUISITES</t>
  </si>
  <si>
    <t>SOLID FUEL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</si>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</sst>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 mmm\ yy"/>
    <numFmt numFmtId="165" formatCode="_ * #,##0.00_ ;_ * \-#,##0.00_ ;_ * &quot;-&quot;??_ ;_ @_ "/>
    <numFmt numFmtId="166" formatCode="#,##0.00_ ;[Red]\-#,##0.00\ "/>
    <numFmt numFmtId="167" formatCode="0.00_ ;[Red]\-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6" fillId="0" borderId="0"/>
    <xf numFmtId="0" fontId="7" fillId="0" borderId="0"/>
  </cellStyleXfs>
  <cellXfs count="47">
    <xf numFmtId="0" fontId="0" fillId="0" borderId="0" xfId="0"/>
    <xf numFmtId="0" fontId="3" fillId="0" borderId="0" xfId="2" applyFont="1"/>
    <xf numFmtId="2" fontId="4" fillId="0" borderId="0" xfId="2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0" xfId="2" applyFont="1"/>
    <xf numFmtId="0" fontId="4" fillId="2" borderId="1" xfId="3" applyFont="1" applyFill="1" applyBorder="1" applyAlignment="1">
      <alignment vertical="center"/>
    </xf>
    <xf numFmtId="0" fontId="4" fillId="2" borderId="2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vertical="center"/>
    </xf>
    <xf numFmtId="0" fontId="8" fillId="2" borderId="3" xfId="4" applyFont="1" applyFill="1" applyBorder="1" applyAlignment="1">
      <alignment vertical="center"/>
    </xf>
    <xf numFmtId="0" fontId="9" fillId="2" borderId="4" xfId="3" applyFont="1" applyFill="1" applyBorder="1" applyAlignment="1">
      <alignment vertical="center"/>
    </xf>
    <xf numFmtId="0" fontId="9" fillId="2" borderId="0" xfId="3" applyFont="1" applyFill="1" applyBorder="1" applyAlignment="1">
      <alignment horizontal="left" vertical="center"/>
    </xf>
    <xf numFmtId="0" fontId="9" fillId="2" borderId="0" xfId="3" applyFont="1" applyFill="1" applyBorder="1" applyAlignment="1">
      <alignment vertical="center"/>
    </xf>
    <xf numFmtId="0" fontId="9" fillId="2" borderId="0" xfId="3" applyFont="1" applyFill="1" applyBorder="1" applyAlignment="1">
      <alignment horizontal="center" vertical="center"/>
    </xf>
    <xf numFmtId="0" fontId="8" fillId="2" borderId="5" xfId="4" applyFont="1" applyFill="1" applyBorder="1" applyAlignment="1">
      <alignment vertical="center"/>
    </xf>
    <xf numFmtId="0" fontId="9" fillId="2" borderId="6" xfId="3" applyFont="1" applyFill="1" applyBorder="1" applyAlignment="1">
      <alignment vertical="center"/>
    </xf>
    <xf numFmtId="0" fontId="9" fillId="2" borderId="7" xfId="3" applyFont="1" applyFill="1" applyBorder="1" applyAlignment="1">
      <alignment horizontal="center" vertical="center"/>
    </xf>
    <xf numFmtId="0" fontId="9" fillId="2" borderId="7" xfId="3" applyFont="1" applyFill="1" applyBorder="1" applyAlignment="1">
      <alignment vertical="center"/>
    </xf>
    <xf numFmtId="0" fontId="8" fillId="2" borderId="8" xfId="4" applyFont="1" applyFill="1" applyBorder="1" applyAlignment="1">
      <alignment vertical="center"/>
    </xf>
    <xf numFmtId="0" fontId="4" fillId="3" borderId="4" xfId="3" applyFont="1" applyFill="1" applyBorder="1" applyAlignment="1">
      <alignment vertical="center"/>
    </xf>
    <xf numFmtId="0" fontId="4" fillId="3" borderId="0" xfId="3" applyFont="1" applyFill="1" applyBorder="1" applyAlignment="1">
      <alignment horizontal="center" vertical="center"/>
    </xf>
    <xf numFmtId="0" fontId="4" fillId="3" borderId="0" xfId="3" applyFont="1" applyFill="1" applyBorder="1" applyAlignment="1">
      <alignment vertical="center"/>
    </xf>
    <xf numFmtId="164" fontId="4" fillId="3" borderId="0" xfId="3" applyNumberFormat="1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3" fillId="2" borderId="9" xfId="2" applyFont="1" applyFill="1" applyBorder="1"/>
    <xf numFmtId="17" fontId="10" fillId="2" borderId="9" xfId="2" applyNumberFormat="1" applyFont="1" applyFill="1" applyBorder="1" applyAlignment="1">
      <alignment horizontal="center" vertical="center" wrapText="1"/>
    </xf>
    <xf numFmtId="17" fontId="10" fillId="2" borderId="9" xfId="2" applyNumberFormat="1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11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vertical="center" wrapText="1"/>
    </xf>
    <xf numFmtId="2" fontId="5" fillId="0" borderId="11" xfId="0" applyNumberFormat="1" applyFont="1" applyBorder="1"/>
    <xf numFmtId="165" fontId="5" fillId="0" borderId="11" xfId="1" applyFont="1" applyBorder="1"/>
    <xf numFmtId="165" fontId="1" fillId="0" borderId="11" xfId="1" applyFill="1" applyBorder="1"/>
    <xf numFmtId="166" fontId="3" fillId="0" borderId="9" xfId="1" applyNumberFormat="1" applyFont="1" applyFill="1" applyBorder="1" applyAlignment="1" applyProtection="1">
      <alignment horizontal="right" vertical="center" wrapText="1"/>
    </xf>
    <xf numFmtId="166" fontId="3" fillId="0" borderId="10" xfId="1" applyNumberFormat="1" applyFont="1" applyFill="1" applyBorder="1" applyAlignment="1" applyProtection="1">
      <alignment horizontal="right" vertical="center" wrapText="1"/>
    </xf>
    <xf numFmtId="165" fontId="5" fillId="0" borderId="11" xfId="0" applyNumberFormat="1" applyFont="1" applyBorder="1"/>
    <xf numFmtId="165" fontId="11" fillId="0" borderId="11" xfId="0" applyNumberFormat="1" applyFont="1" applyBorder="1"/>
    <xf numFmtId="0" fontId="3" fillId="0" borderId="0" xfId="2" applyFont="1" applyFill="1"/>
    <xf numFmtId="2" fontId="5" fillId="0" borderId="11" xfId="0" applyNumberFormat="1" applyFont="1" applyFill="1" applyBorder="1"/>
    <xf numFmtId="165" fontId="5" fillId="0" borderId="11" xfId="1" applyFont="1" applyFill="1" applyBorder="1"/>
    <xf numFmtId="165" fontId="5" fillId="0" borderId="11" xfId="0" applyNumberFormat="1" applyFont="1" applyFill="1" applyBorder="1"/>
    <xf numFmtId="0" fontId="5" fillId="0" borderId="0" xfId="0" applyFont="1" applyFill="1"/>
    <xf numFmtId="167" fontId="4" fillId="0" borderId="9" xfId="1" applyNumberFormat="1" applyFont="1" applyFill="1" applyBorder="1" applyAlignment="1" applyProtection="1">
      <alignment horizontal="right" vertical="center" wrapText="1"/>
    </xf>
    <xf numFmtId="165" fontId="10" fillId="2" borderId="9" xfId="1" applyFont="1" applyFill="1" applyBorder="1" applyAlignment="1" applyProtection="1">
      <alignment horizontal="right" vertical="center" wrapText="1"/>
    </xf>
    <xf numFmtId="165" fontId="10" fillId="2" borderId="10" xfId="1" applyFont="1" applyFill="1" applyBorder="1" applyAlignment="1" applyProtection="1">
      <alignment horizontal="right" vertical="center" wrapText="1"/>
    </xf>
    <xf numFmtId="165" fontId="10" fillId="2" borderId="11" xfId="1" applyFont="1" applyFill="1" applyBorder="1" applyAlignment="1" applyProtection="1">
      <alignment horizontal="right" vertical="center" wrapText="1"/>
    </xf>
    <xf numFmtId="165" fontId="5" fillId="0" borderId="0" xfId="0" applyNumberFormat="1" applyFont="1"/>
  </cellXfs>
  <cellStyles count="5">
    <cellStyle name="Comma" xfId="1" builtinId="3"/>
    <cellStyle name="Normal" xfId="0" builtinId="0"/>
    <cellStyle name="Normal 2 3 3" xfId="3"/>
    <cellStyle name="Normal 3" xfId="2"/>
    <cellStyle name="Normal_GPC June anne '10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KST%2018-19/HMG%20KST%20Report%2018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 (2)"/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52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B6" sqref="B6"/>
    </sheetView>
  </sheetViews>
  <sheetFormatPr defaultRowHeight="12.75" x14ac:dyDescent="0.2"/>
  <cols>
    <col min="1" max="1" width="3.42578125" style="3" customWidth="1"/>
    <col min="2" max="2" width="24.28515625" style="3" bestFit="1" customWidth="1"/>
    <col min="3" max="3" width="12.42578125" style="3" customWidth="1"/>
    <col min="4" max="9" width="11.28515625" style="3" bestFit="1" customWidth="1"/>
    <col min="10" max="10" width="12.140625" style="3" bestFit="1" customWidth="1"/>
    <col min="11" max="11" width="11.7109375" style="3" bestFit="1" customWidth="1"/>
    <col min="12" max="12" width="11.28515625" style="3" bestFit="1" customWidth="1"/>
    <col min="13" max="13" width="12.28515625" style="3" customWidth="1"/>
    <col min="14" max="14" width="11.140625" style="3" bestFit="1" customWidth="1"/>
    <col min="15" max="19" width="11.28515625" style="3" bestFit="1" customWidth="1"/>
    <col min="20" max="20" width="10" style="3" bestFit="1" customWidth="1"/>
    <col min="21" max="21" width="11.28515625" style="3" bestFit="1" customWidth="1"/>
    <col min="22" max="22" width="12.42578125" style="3" customWidth="1"/>
    <col min="23" max="23" width="13.42578125" style="3" customWidth="1"/>
    <col min="24" max="26" width="11.28515625" style="3" bestFit="1" customWidth="1"/>
    <col min="27" max="28" width="12.28515625" style="3" bestFit="1" customWidth="1"/>
    <col min="29" max="29" width="10.42578125" style="3" bestFit="1" customWidth="1"/>
    <col min="30" max="30" width="14.85546875" style="3" customWidth="1"/>
    <col min="31" max="31" width="12.5703125" style="3" bestFit="1" customWidth="1"/>
    <col min="32" max="32" width="12.5703125" style="3" customWidth="1"/>
    <col min="33" max="33" width="9.28515625" style="3" bestFit="1" customWidth="1"/>
    <col min="34" max="16384" width="9.140625" style="3"/>
  </cols>
  <sheetData>
    <row r="1" spans="1:33" x14ac:dyDescent="0.2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3" x14ac:dyDescent="0.2">
      <c r="A2" s="4"/>
      <c r="B2" s="5"/>
      <c r="C2" s="6"/>
      <c r="D2" s="7"/>
      <c r="E2" s="7"/>
      <c r="F2" s="7"/>
      <c r="G2" s="6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3" x14ac:dyDescent="0.2">
      <c r="A3" s="4"/>
      <c r="B3" s="9" t="s">
        <v>0</v>
      </c>
      <c r="C3" s="10" t="s">
        <v>1</v>
      </c>
      <c r="D3" s="11"/>
      <c r="E3" s="11"/>
      <c r="F3" s="11"/>
      <c r="G3" s="12"/>
      <c r="H3" s="11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3"/>
    </row>
    <row r="4" spans="1:33" x14ac:dyDescent="0.2">
      <c r="A4" s="4"/>
      <c r="B4" s="9"/>
      <c r="C4" s="12"/>
      <c r="D4" s="11"/>
      <c r="E4" s="11"/>
      <c r="F4" s="11"/>
      <c r="G4" s="12"/>
      <c r="H4" s="11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3"/>
    </row>
    <row r="5" spans="1:33" x14ac:dyDescent="0.2">
      <c r="A5" s="4"/>
      <c r="B5" s="9" t="s">
        <v>2</v>
      </c>
      <c r="C5" s="10" t="s">
        <v>3</v>
      </c>
      <c r="D5" s="11"/>
      <c r="E5" s="11"/>
      <c r="F5" s="11"/>
      <c r="G5" s="12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3"/>
    </row>
    <row r="6" spans="1:33" x14ac:dyDescent="0.2">
      <c r="A6" s="4"/>
      <c r="B6" s="14"/>
      <c r="C6" s="15"/>
      <c r="D6" s="16"/>
      <c r="E6" s="16"/>
      <c r="F6" s="16"/>
      <c r="G6" s="15"/>
      <c r="H6" s="16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3" x14ac:dyDescent="0.2">
      <c r="A7" s="4"/>
      <c r="B7" s="18"/>
      <c r="C7" s="19"/>
      <c r="D7" s="20"/>
      <c r="E7" s="21"/>
      <c r="F7" s="20"/>
      <c r="G7" s="19"/>
      <c r="H7" s="20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2"/>
    </row>
    <row r="8" spans="1:33" x14ac:dyDescent="0.2">
      <c r="A8" s="1"/>
      <c r="B8" s="23"/>
      <c r="C8" s="24">
        <v>43191</v>
      </c>
      <c r="D8" s="24"/>
      <c r="E8" s="25"/>
      <c r="F8" s="24">
        <v>43221</v>
      </c>
      <c r="G8" s="24"/>
      <c r="H8" s="25"/>
      <c r="I8" s="24">
        <v>43252</v>
      </c>
      <c r="J8" s="24"/>
      <c r="K8" s="25"/>
      <c r="L8" s="24">
        <v>43282</v>
      </c>
      <c r="M8" s="24"/>
      <c r="N8" s="25"/>
      <c r="O8" s="24">
        <v>43313</v>
      </c>
      <c r="P8" s="24"/>
      <c r="Q8" s="25"/>
      <c r="R8" s="24">
        <v>43344</v>
      </c>
      <c r="S8" s="24"/>
      <c r="T8" s="25"/>
      <c r="U8" s="24">
        <v>43374</v>
      </c>
      <c r="V8" s="24"/>
      <c r="W8" s="26"/>
      <c r="X8" s="24">
        <v>43405</v>
      </c>
      <c r="Y8" s="24"/>
      <c r="Z8" s="25"/>
      <c r="AA8" s="24">
        <v>43435</v>
      </c>
      <c r="AB8" s="24"/>
      <c r="AC8" s="27"/>
      <c r="AD8" s="28" t="s">
        <v>4</v>
      </c>
      <c r="AE8" s="28" t="s">
        <v>5</v>
      </c>
      <c r="AF8" s="28" t="s">
        <v>6</v>
      </c>
      <c r="AG8" s="28" t="s">
        <v>7</v>
      </c>
    </row>
    <row r="9" spans="1:33" ht="25.5" x14ac:dyDescent="0.2">
      <c r="A9" s="1"/>
      <c r="B9" s="29" t="s">
        <v>8</v>
      </c>
      <c r="C9" s="26" t="s">
        <v>4</v>
      </c>
      <c r="D9" s="26" t="s">
        <v>5</v>
      </c>
      <c r="E9" s="26" t="s">
        <v>6</v>
      </c>
      <c r="F9" s="26" t="s">
        <v>4</v>
      </c>
      <c r="G9" s="26" t="s">
        <v>5</v>
      </c>
      <c r="H9" s="26" t="s">
        <v>6</v>
      </c>
      <c r="I9" s="26" t="s">
        <v>4</v>
      </c>
      <c r="J9" s="26" t="s">
        <v>5</v>
      </c>
      <c r="K9" s="26" t="s">
        <v>6</v>
      </c>
      <c r="L9" s="26" t="s">
        <v>4</v>
      </c>
      <c r="M9" s="26" t="s">
        <v>5</v>
      </c>
      <c r="N9" s="26" t="s">
        <v>6</v>
      </c>
      <c r="O9" s="26" t="s">
        <v>4</v>
      </c>
      <c r="P9" s="26" t="s">
        <v>5</v>
      </c>
      <c r="Q9" s="26" t="s">
        <v>6</v>
      </c>
      <c r="R9" s="26" t="s">
        <v>4</v>
      </c>
      <c r="S9" s="26" t="s">
        <v>5</v>
      </c>
      <c r="T9" s="26" t="s">
        <v>6</v>
      </c>
      <c r="U9" s="26" t="s">
        <v>4</v>
      </c>
      <c r="V9" s="26" t="s">
        <v>5</v>
      </c>
      <c r="W9" s="26" t="s">
        <v>6</v>
      </c>
      <c r="X9" s="26" t="s">
        <v>4</v>
      </c>
      <c r="Y9" s="26" t="s">
        <v>5</v>
      </c>
      <c r="Z9" s="26" t="s">
        <v>6</v>
      </c>
      <c r="AA9" s="26" t="s">
        <v>4</v>
      </c>
      <c r="AB9" s="26" t="s">
        <v>5</v>
      </c>
      <c r="AC9" s="27" t="s">
        <v>6</v>
      </c>
      <c r="AD9" s="28"/>
      <c r="AE9" s="28"/>
      <c r="AF9" s="28"/>
      <c r="AG9" s="28"/>
    </row>
    <row r="10" spans="1:33" ht="15" x14ac:dyDescent="0.25">
      <c r="A10" s="1"/>
      <c r="B10" s="30" t="s">
        <v>9</v>
      </c>
      <c r="C10" s="31">
        <v>65000</v>
      </c>
      <c r="D10" s="32">
        <v>50506.04</v>
      </c>
      <c r="E10" s="33">
        <f t="shared" ref="E10:E18" si="0">+C10-D10</f>
        <v>14493.96</v>
      </c>
      <c r="F10" s="31">
        <v>59000</v>
      </c>
      <c r="G10" s="32">
        <v>47594.479999999996</v>
      </c>
      <c r="H10" s="33">
        <f>+F10-G10</f>
        <v>11405.520000000004</v>
      </c>
      <c r="I10" s="31">
        <v>58000</v>
      </c>
      <c r="J10" s="32">
        <v>57878.080000000002</v>
      </c>
      <c r="K10" s="33">
        <f>+I10-J10</f>
        <v>121.91999999999825</v>
      </c>
      <c r="L10" s="31">
        <v>57000</v>
      </c>
      <c r="M10" s="32">
        <v>57220.32</v>
      </c>
      <c r="N10" s="33">
        <f>+L10-M10</f>
        <v>-220.31999999999971</v>
      </c>
      <c r="O10" s="31">
        <v>62000</v>
      </c>
      <c r="P10" s="32">
        <v>58448.639999999999</v>
      </c>
      <c r="Q10" s="33">
        <f>+O10-P10</f>
        <v>3551.3600000000006</v>
      </c>
      <c r="R10" s="31">
        <v>53000</v>
      </c>
      <c r="S10" s="32">
        <v>64976.480000000003</v>
      </c>
      <c r="T10" s="33">
        <f>+R10-S10</f>
        <v>-11976.480000000003</v>
      </c>
      <c r="U10" s="31">
        <v>56000</v>
      </c>
      <c r="V10" s="32">
        <v>53154.240000000005</v>
      </c>
      <c r="W10" s="33">
        <f>+U10-V10</f>
        <v>2845.7599999999948</v>
      </c>
      <c r="X10" s="31">
        <v>50000</v>
      </c>
      <c r="Y10" s="32">
        <v>68839.199999999997</v>
      </c>
      <c r="Z10" s="33">
        <f>+X10-Y10</f>
        <v>-18839.199999999997</v>
      </c>
      <c r="AA10" s="31">
        <v>64000</v>
      </c>
      <c r="AB10" s="32">
        <v>69195.990000000005</v>
      </c>
      <c r="AC10" s="34">
        <f>+AA10-AB10</f>
        <v>-5195.9900000000052</v>
      </c>
      <c r="AD10" s="35">
        <f>+C10+F10+I10+L10+O10+R10+U10+X10+AA10</f>
        <v>524000</v>
      </c>
      <c r="AE10" s="35">
        <f>+D10+G10+J10+M10+P10+S10+V10+Y10+AB10</f>
        <v>527813.47</v>
      </c>
      <c r="AF10" s="36">
        <f>+AD10-AE10</f>
        <v>-3813.4699999999721</v>
      </c>
      <c r="AG10" s="35">
        <f>+AE10/AD10</f>
        <v>1.0072776145038167</v>
      </c>
    </row>
    <row r="11" spans="1:33" ht="15" x14ac:dyDescent="0.25">
      <c r="A11" s="1"/>
      <c r="B11" s="30" t="s">
        <v>10</v>
      </c>
      <c r="C11" s="31">
        <v>65000</v>
      </c>
      <c r="D11" s="32">
        <v>68224.88</v>
      </c>
      <c r="E11" s="33">
        <f t="shared" si="0"/>
        <v>-3224.8800000000047</v>
      </c>
      <c r="F11" s="31">
        <v>65000</v>
      </c>
      <c r="G11" s="32">
        <v>32366.85</v>
      </c>
      <c r="H11" s="33">
        <f t="shared" ref="H11:H18" si="1">+F11-G11</f>
        <v>32633.15</v>
      </c>
      <c r="I11" s="31">
        <v>65000</v>
      </c>
      <c r="J11" s="32">
        <v>66272.37000000001</v>
      </c>
      <c r="K11" s="33">
        <f t="shared" ref="K11:K18" si="2">+I11-J11</f>
        <v>-1272.3700000000099</v>
      </c>
      <c r="L11" s="31">
        <v>65000</v>
      </c>
      <c r="M11" s="32">
        <v>59475.630000000012</v>
      </c>
      <c r="N11" s="33">
        <f t="shared" ref="N11:N18" si="3">+L11-M11</f>
        <v>5524.3699999999881</v>
      </c>
      <c r="O11" s="31">
        <v>65000</v>
      </c>
      <c r="P11" s="32">
        <v>58895.909999999996</v>
      </c>
      <c r="Q11" s="33">
        <f t="shared" ref="Q11:Q18" si="4">+O11-P11</f>
        <v>6104.0900000000038</v>
      </c>
      <c r="R11" s="31">
        <v>65000</v>
      </c>
      <c r="S11" s="32">
        <v>55721.18</v>
      </c>
      <c r="T11" s="33">
        <f t="shared" ref="T11:T18" si="5">+R11-S11</f>
        <v>9278.82</v>
      </c>
      <c r="U11" s="31">
        <v>65000</v>
      </c>
      <c r="V11" s="32">
        <v>63137.86</v>
      </c>
      <c r="W11" s="33">
        <f t="shared" ref="W11:W18" si="6">+U11-V11</f>
        <v>1862.1399999999994</v>
      </c>
      <c r="X11" s="31">
        <v>65000</v>
      </c>
      <c r="Y11" s="32">
        <v>59174.04</v>
      </c>
      <c r="Z11" s="33">
        <f t="shared" ref="Z11:Z18" si="7">+X11-Y11</f>
        <v>5825.9599999999991</v>
      </c>
      <c r="AA11" s="31">
        <v>65000</v>
      </c>
      <c r="AB11" s="32">
        <v>58112.89</v>
      </c>
      <c r="AC11" s="34">
        <f t="shared" ref="AC11:AC18" si="8">+AA11-AB11</f>
        <v>6887.1100000000006</v>
      </c>
      <c r="AD11" s="35">
        <f t="shared" ref="AD11:AE18" si="9">+C11+F11+I11+L11+O11+R11+U11+X11+AA11</f>
        <v>585000</v>
      </c>
      <c r="AE11" s="35">
        <f t="shared" si="9"/>
        <v>521381.61</v>
      </c>
      <c r="AF11" s="35">
        <f t="shared" ref="AF11:AF18" si="10">+AD11-AE11</f>
        <v>63618.390000000014</v>
      </c>
      <c r="AG11" s="35">
        <f t="shared" ref="AG11:AG18" si="11">+AE11/AD11</f>
        <v>0.89125061538461536</v>
      </c>
    </row>
    <row r="12" spans="1:33" ht="15" x14ac:dyDescent="0.25">
      <c r="A12" s="1"/>
      <c r="B12" s="30" t="s">
        <v>11</v>
      </c>
      <c r="C12" s="31">
        <v>115000</v>
      </c>
      <c r="D12" s="32">
        <v>19235.600000000002</v>
      </c>
      <c r="E12" s="33">
        <f t="shared" si="0"/>
        <v>95764.4</v>
      </c>
      <c r="F12" s="31">
        <v>115000</v>
      </c>
      <c r="G12" s="32">
        <v>44164.95</v>
      </c>
      <c r="H12" s="33">
        <f t="shared" si="1"/>
        <v>70835.05</v>
      </c>
      <c r="I12" s="31">
        <v>115000</v>
      </c>
      <c r="J12" s="32">
        <v>37522.160000000003</v>
      </c>
      <c r="K12" s="33">
        <f t="shared" si="2"/>
        <v>77477.84</v>
      </c>
      <c r="L12" s="31">
        <v>115000</v>
      </c>
      <c r="M12" s="32">
        <v>84915.069999999992</v>
      </c>
      <c r="N12" s="33">
        <f t="shared" si="3"/>
        <v>30084.930000000008</v>
      </c>
      <c r="O12" s="31">
        <v>115000</v>
      </c>
      <c r="P12" s="32">
        <v>26119.47</v>
      </c>
      <c r="Q12" s="33">
        <f t="shared" si="4"/>
        <v>88880.53</v>
      </c>
      <c r="R12" s="31">
        <v>115000</v>
      </c>
      <c r="S12" s="32">
        <v>129789.47</v>
      </c>
      <c r="T12" s="33">
        <f t="shared" si="5"/>
        <v>-14789.470000000001</v>
      </c>
      <c r="U12" s="31">
        <v>115000</v>
      </c>
      <c r="V12" s="32">
        <v>104827.34999999999</v>
      </c>
      <c r="W12" s="33">
        <f t="shared" si="6"/>
        <v>10172.650000000009</v>
      </c>
      <c r="X12" s="31">
        <v>115000</v>
      </c>
      <c r="Y12" s="32">
        <v>1390</v>
      </c>
      <c r="Z12" s="33">
        <f t="shared" si="7"/>
        <v>113610</v>
      </c>
      <c r="AA12" s="31">
        <v>115000</v>
      </c>
      <c r="AB12" s="32">
        <v>181059.13999999998</v>
      </c>
      <c r="AC12" s="34">
        <f t="shared" si="8"/>
        <v>-66059.139999999985</v>
      </c>
      <c r="AD12" s="35">
        <f t="shared" si="9"/>
        <v>1035000</v>
      </c>
      <c r="AE12" s="35">
        <f t="shared" si="9"/>
        <v>629023.21</v>
      </c>
      <c r="AF12" s="35">
        <f t="shared" si="10"/>
        <v>405976.79000000004</v>
      </c>
      <c r="AG12" s="35">
        <f t="shared" si="11"/>
        <v>0.60775189371980676</v>
      </c>
    </row>
    <row r="13" spans="1:33" ht="15" x14ac:dyDescent="0.25">
      <c r="A13" s="1"/>
      <c r="B13" s="30" t="s">
        <v>12</v>
      </c>
      <c r="C13" s="31">
        <v>50000</v>
      </c>
      <c r="D13" s="32">
        <v>8349.6</v>
      </c>
      <c r="E13" s="33">
        <f t="shared" si="0"/>
        <v>41650.400000000001</v>
      </c>
      <c r="F13" s="31">
        <v>50000</v>
      </c>
      <c r="G13" s="32"/>
      <c r="H13" s="33"/>
      <c r="I13" s="31">
        <v>50000</v>
      </c>
      <c r="J13" s="32">
        <v>1848</v>
      </c>
      <c r="K13" s="33">
        <f t="shared" si="2"/>
        <v>48152</v>
      </c>
      <c r="L13" s="31">
        <v>50000</v>
      </c>
      <c r="M13" s="32">
        <v>57363.08</v>
      </c>
      <c r="N13" s="33">
        <f t="shared" si="3"/>
        <v>-7363.0800000000017</v>
      </c>
      <c r="O13" s="31">
        <v>50000</v>
      </c>
      <c r="P13" s="32">
        <v>17120.22</v>
      </c>
      <c r="Q13" s="33">
        <f t="shared" si="4"/>
        <v>32879.78</v>
      </c>
      <c r="R13" s="31">
        <v>50000</v>
      </c>
      <c r="S13" s="32">
        <v>51018.98</v>
      </c>
      <c r="T13" s="33">
        <f t="shared" si="5"/>
        <v>-1018.9800000000032</v>
      </c>
      <c r="U13" s="31">
        <v>50000</v>
      </c>
      <c r="V13" s="32">
        <v>20069.29</v>
      </c>
      <c r="W13" s="33">
        <f t="shared" si="6"/>
        <v>29930.71</v>
      </c>
      <c r="X13" s="31">
        <v>50000</v>
      </c>
      <c r="Y13" s="32"/>
      <c r="Z13" s="33">
        <f t="shared" si="7"/>
        <v>50000</v>
      </c>
      <c r="AA13" s="31">
        <v>50000</v>
      </c>
      <c r="AB13" s="32">
        <v>16586.260000000002</v>
      </c>
      <c r="AC13" s="34">
        <f t="shared" si="8"/>
        <v>33413.74</v>
      </c>
      <c r="AD13" s="35">
        <f t="shared" si="9"/>
        <v>450000</v>
      </c>
      <c r="AE13" s="35">
        <f t="shared" si="9"/>
        <v>172355.43000000002</v>
      </c>
      <c r="AF13" s="35">
        <f t="shared" si="10"/>
        <v>277644.56999999995</v>
      </c>
      <c r="AG13" s="35">
        <f t="shared" si="11"/>
        <v>0.38301206666666671</v>
      </c>
    </row>
    <row r="14" spans="1:33" ht="15" x14ac:dyDescent="0.25">
      <c r="A14" s="1"/>
      <c r="B14" s="30" t="s">
        <v>13</v>
      </c>
      <c r="C14" s="31">
        <v>40000</v>
      </c>
      <c r="D14" s="32">
        <v>8127.07</v>
      </c>
      <c r="E14" s="33">
        <f t="shared" si="0"/>
        <v>31872.93</v>
      </c>
      <c r="F14" s="31">
        <v>40000</v>
      </c>
      <c r="G14" s="32">
        <v>6491.04</v>
      </c>
      <c r="H14" s="33">
        <f t="shared" si="1"/>
        <v>33508.959999999999</v>
      </c>
      <c r="I14" s="31">
        <v>40000</v>
      </c>
      <c r="J14" s="32">
        <v>27352.21</v>
      </c>
      <c r="K14" s="33">
        <f t="shared" si="2"/>
        <v>12647.79</v>
      </c>
      <c r="L14" s="31">
        <v>40000</v>
      </c>
      <c r="M14" s="32">
        <v>18540.230000000003</v>
      </c>
      <c r="N14" s="33">
        <f t="shared" si="3"/>
        <v>21459.769999999997</v>
      </c>
      <c r="O14" s="31">
        <v>40000</v>
      </c>
      <c r="P14" s="32">
        <v>6773.46</v>
      </c>
      <c r="Q14" s="33">
        <f t="shared" si="4"/>
        <v>33226.54</v>
      </c>
      <c r="R14" s="31">
        <v>40000</v>
      </c>
      <c r="S14" s="32">
        <v>19115.919999999998</v>
      </c>
      <c r="T14" s="33">
        <f t="shared" si="5"/>
        <v>20884.080000000002</v>
      </c>
      <c r="U14" s="31">
        <v>40000</v>
      </c>
      <c r="V14" s="32">
        <v>24898.84</v>
      </c>
      <c r="W14" s="33" t="s">
        <v>14</v>
      </c>
      <c r="X14" s="31">
        <v>40000</v>
      </c>
      <c r="Y14" s="32">
        <v>1613.32</v>
      </c>
      <c r="Z14" s="33" t="s">
        <v>14</v>
      </c>
      <c r="AA14" s="31">
        <v>40000</v>
      </c>
      <c r="AB14" s="32">
        <v>22504.700000000004</v>
      </c>
      <c r="AC14" s="34">
        <f t="shared" si="8"/>
        <v>17495.299999999996</v>
      </c>
      <c r="AD14" s="35">
        <f t="shared" si="9"/>
        <v>360000</v>
      </c>
      <c r="AE14" s="35">
        <f t="shared" si="9"/>
        <v>135416.79</v>
      </c>
      <c r="AF14" s="35">
        <f t="shared" si="10"/>
        <v>224583.21</v>
      </c>
      <c r="AG14" s="35">
        <f t="shared" si="11"/>
        <v>0.37615775000000001</v>
      </c>
    </row>
    <row r="15" spans="1:33" s="41" customFormat="1" ht="15" x14ac:dyDescent="0.25">
      <c r="A15" s="37"/>
      <c r="B15" s="38" t="s">
        <v>15</v>
      </c>
      <c r="C15" s="39">
        <v>30000</v>
      </c>
      <c r="D15" s="32">
        <v>14054.66</v>
      </c>
      <c r="E15" s="33">
        <f t="shared" si="0"/>
        <v>15945.34</v>
      </c>
      <c r="F15" s="39">
        <v>30000</v>
      </c>
      <c r="G15" s="32">
        <v>540</v>
      </c>
      <c r="H15" s="33">
        <f t="shared" si="1"/>
        <v>29460</v>
      </c>
      <c r="I15" s="39">
        <v>30000</v>
      </c>
      <c r="J15" s="32">
        <v>203.55</v>
      </c>
      <c r="K15" s="33">
        <f t="shared" si="2"/>
        <v>29796.45</v>
      </c>
      <c r="L15" s="39">
        <v>30000</v>
      </c>
      <c r="M15" s="32">
        <v>34343.990000000005</v>
      </c>
      <c r="N15" s="33">
        <f t="shared" si="3"/>
        <v>-4343.9900000000052</v>
      </c>
      <c r="O15" s="39">
        <v>30000</v>
      </c>
      <c r="P15" s="32">
        <v>54494.22</v>
      </c>
      <c r="Q15" s="33">
        <f t="shared" si="4"/>
        <v>-24494.22</v>
      </c>
      <c r="R15" s="39">
        <v>30000</v>
      </c>
      <c r="S15" s="32">
        <v>10667.82</v>
      </c>
      <c r="T15" s="33">
        <f t="shared" si="5"/>
        <v>19332.18</v>
      </c>
      <c r="U15" s="39">
        <v>30000</v>
      </c>
      <c r="V15" s="32">
        <v>280683.52000000002</v>
      </c>
      <c r="W15" s="33" t="s">
        <v>14</v>
      </c>
      <c r="X15" s="39">
        <v>30000</v>
      </c>
      <c r="Y15" s="32"/>
      <c r="Z15" s="33" t="s">
        <v>14</v>
      </c>
      <c r="AA15" s="39">
        <v>30000</v>
      </c>
      <c r="AB15" s="32">
        <v>23554.510000000002</v>
      </c>
      <c r="AC15" s="34">
        <f t="shared" si="8"/>
        <v>6445.489999999998</v>
      </c>
      <c r="AD15" s="40">
        <f t="shared" si="9"/>
        <v>270000</v>
      </c>
      <c r="AE15" s="40">
        <f t="shared" si="9"/>
        <v>418542.27</v>
      </c>
      <c r="AF15" s="36">
        <f t="shared" si="10"/>
        <v>-148542.27000000002</v>
      </c>
      <c r="AG15" s="40">
        <f t="shared" si="11"/>
        <v>1.5501565555555556</v>
      </c>
    </row>
    <row r="16" spans="1:33" s="41" customFormat="1" ht="15" x14ac:dyDescent="0.25">
      <c r="A16" s="37"/>
      <c r="B16" s="38" t="s">
        <v>16</v>
      </c>
      <c r="C16" s="39">
        <v>449000</v>
      </c>
      <c r="D16" s="32">
        <v>374340.75</v>
      </c>
      <c r="E16" s="33">
        <f t="shared" si="0"/>
        <v>74659.25</v>
      </c>
      <c r="F16" s="39">
        <v>407000</v>
      </c>
      <c r="G16" s="32">
        <v>317642.09999999998</v>
      </c>
      <c r="H16" s="33">
        <f t="shared" si="1"/>
        <v>89357.900000000023</v>
      </c>
      <c r="I16" s="39">
        <v>399000</v>
      </c>
      <c r="J16" s="32">
        <v>411097.58999999997</v>
      </c>
      <c r="K16" s="33">
        <f t="shared" si="2"/>
        <v>-12097.589999999967</v>
      </c>
      <c r="L16" s="39">
        <v>397000</v>
      </c>
      <c r="M16" s="32">
        <v>399675.59999999992</v>
      </c>
      <c r="N16" s="33">
        <f t="shared" si="3"/>
        <v>-2675.5999999999185</v>
      </c>
      <c r="O16" s="39">
        <v>431000</v>
      </c>
      <c r="P16" s="32">
        <v>434063.06000000006</v>
      </c>
      <c r="Q16" s="33">
        <f t="shared" si="4"/>
        <v>-3063.0600000000559</v>
      </c>
      <c r="R16" s="39">
        <v>369000</v>
      </c>
      <c r="S16" s="32">
        <v>448762.59000000008</v>
      </c>
      <c r="T16" s="33">
        <f t="shared" si="5"/>
        <v>-79762.590000000084</v>
      </c>
      <c r="U16" s="39">
        <v>388000</v>
      </c>
      <c r="V16" s="32">
        <v>452301.9</v>
      </c>
      <c r="W16" s="33">
        <f t="shared" si="6"/>
        <v>-64301.900000000023</v>
      </c>
      <c r="X16" s="39">
        <v>349000</v>
      </c>
      <c r="Y16" s="32">
        <v>461294.84</v>
      </c>
      <c r="Z16" s="33">
        <f t="shared" si="7"/>
        <v>-112294.84000000003</v>
      </c>
      <c r="AA16" s="39">
        <v>445000</v>
      </c>
      <c r="AB16" s="32">
        <v>472732.25</v>
      </c>
      <c r="AC16" s="34">
        <f t="shared" si="8"/>
        <v>-27732.25</v>
      </c>
      <c r="AD16" s="40">
        <f t="shared" si="9"/>
        <v>3634000</v>
      </c>
      <c r="AE16" s="40">
        <f t="shared" si="9"/>
        <v>3771910.6799999997</v>
      </c>
      <c r="AF16" s="36">
        <f t="shared" si="10"/>
        <v>-137910.6799999997</v>
      </c>
      <c r="AG16" s="40">
        <f t="shared" si="11"/>
        <v>1.0379501045679691</v>
      </c>
    </row>
    <row r="17" spans="1:33" s="41" customFormat="1" ht="15" x14ac:dyDescent="0.25">
      <c r="A17" s="37"/>
      <c r="B17" s="38" t="s">
        <v>17</v>
      </c>
      <c r="C17" s="39">
        <v>80000</v>
      </c>
      <c r="D17" s="32">
        <v>34837.379999999997</v>
      </c>
      <c r="E17" s="33">
        <f t="shared" si="0"/>
        <v>45162.62</v>
      </c>
      <c r="F17" s="39">
        <v>80000</v>
      </c>
      <c r="G17" s="32">
        <v>35832.589999999997</v>
      </c>
      <c r="H17" s="33">
        <f t="shared" si="1"/>
        <v>44167.41</v>
      </c>
      <c r="I17" s="39">
        <v>80000</v>
      </c>
      <c r="J17" s="32">
        <v>146343.63</v>
      </c>
      <c r="K17" s="33">
        <f t="shared" si="2"/>
        <v>-66343.63</v>
      </c>
      <c r="L17" s="39">
        <v>80000</v>
      </c>
      <c r="M17" s="32">
        <v>46308.5</v>
      </c>
      <c r="N17" s="33">
        <f t="shared" si="3"/>
        <v>33691.5</v>
      </c>
      <c r="O17" s="39">
        <v>80000</v>
      </c>
      <c r="P17" s="32">
        <v>86939.239999999991</v>
      </c>
      <c r="Q17" s="33">
        <f t="shared" si="4"/>
        <v>-6939.2399999999907</v>
      </c>
      <c r="R17" s="39">
        <v>80000</v>
      </c>
      <c r="S17" s="32">
        <v>32398.47</v>
      </c>
      <c r="T17" s="33">
        <f t="shared" si="5"/>
        <v>47601.53</v>
      </c>
      <c r="U17" s="39">
        <v>80000</v>
      </c>
      <c r="V17" s="32">
        <v>22177.82</v>
      </c>
      <c r="W17" s="33">
        <f t="shared" si="6"/>
        <v>57822.18</v>
      </c>
      <c r="X17" s="39">
        <v>80000</v>
      </c>
      <c r="Y17" s="32">
        <v>30600</v>
      </c>
      <c r="Z17" s="33">
        <f t="shared" si="7"/>
        <v>49400</v>
      </c>
      <c r="AA17" s="39">
        <v>80000</v>
      </c>
      <c r="AB17" s="32">
        <v>41881.189999999995</v>
      </c>
      <c r="AC17" s="34">
        <f t="shared" si="8"/>
        <v>38118.810000000005</v>
      </c>
      <c r="AD17" s="40">
        <f t="shared" si="9"/>
        <v>720000</v>
      </c>
      <c r="AE17" s="40">
        <f t="shared" si="9"/>
        <v>477318.81999999995</v>
      </c>
      <c r="AF17" s="35">
        <f t="shared" si="10"/>
        <v>242681.18000000005</v>
      </c>
      <c r="AG17" s="40">
        <f t="shared" si="11"/>
        <v>0.66294280555555551</v>
      </c>
    </row>
    <row r="18" spans="1:33" s="41" customFormat="1" ht="15" x14ac:dyDescent="0.25">
      <c r="A18" s="37"/>
      <c r="B18" s="38" t="s">
        <v>18</v>
      </c>
      <c r="C18" s="39">
        <v>58000</v>
      </c>
      <c r="D18" s="32">
        <v>58952.480000000003</v>
      </c>
      <c r="E18" s="42">
        <f t="shared" si="0"/>
        <v>-952.4800000000032</v>
      </c>
      <c r="F18" s="39">
        <v>53000</v>
      </c>
      <c r="G18" s="32">
        <v>47385</v>
      </c>
      <c r="H18" s="33">
        <f t="shared" si="1"/>
        <v>5615</v>
      </c>
      <c r="I18" s="39">
        <v>52000</v>
      </c>
      <c r="J18" s="32">
        <v>60020.510000000009</v>
      </c>
      <c r="K18" s="33">
        <f t="shared" si="2"/>
        <v>-8020.5100000000093</v>
      </c>
      <c r="L18" s="39">
        <v>52000</v>
      </c>
      <c r="M18" s="32">
        <v>49446</v>
      </c>
      <c r="N18" s="33">
        <f t="shared" si="3"/>
        <v>2554</v>
      </c>
      <c r="O18" s="39">
        <v>56000</v>
      </c>
      <c r="P18" s="32">
        <v>53726.400000000001</v>
      </c>
      <c r="Q18" s="33">
        <f t="shared" si="4"/>
        <v>2273.5999999999985</v>
      </c>
      <c r="R18" s="39">
        <v>48000</v>
      </c>
      <c r="S18" s="32">
        <v>44984.45</v>
      </c>
      <c r="T18" s="33">
        <f t="shared" si="5"/>
        <v>3015.5500000000029</v>
      </c>
      <c r="U18" s="39">
        <v>58000</v>
      </c>
      <c r="V18" s="32">
        <v>37996.74</v>
      </c>
      <c r="W18" s="33">
        <f t="shared" si="6"/>
        <v>20003.260000000002</v>
      </c>
      <c r="X18" s="39">
        <v>45000</v>
      </c>
      <c r="Y18" s="32">
        <v>36410.71</v>
      </c>
      <c r="Z18" s="33">
        <f t="shared" si="7"/>
        <v>8589.2900000000009</v>
      </c>
      <c r="AA18" s="39">
        <v>58000</v>
      </c>
      <c r="AB18" s="32">
        <v>67200.040000000008</v>
      </c>
      <c r="AC18" s="34">
        <f t="shared" si="8"/>
        <v>-9200.0400000000081</v>
      </c>
      <c r="AD18" s="40">
        <f t="shared" si="9"/>
        <v>480000</v>
      </c>
      <c r="AE18" s="40">
        <f t="shared" si="9"/>
        <v>456122.33000000007</v>
      </c>
      <c r="AF18" s="35">
        <f t="shared" si="10"/>
        <v>23877.669999999925</v>
      </c>
      <c r="AG18" s="40">
        <f t="shared" si="11"/>
        <v>0.95025485416666677</v>
      </c>
    </row>
    <row r="19" spans="1:33" x14ac:dyDescent="0.2">
      <c r="A19" s="1"/>
      <c r="B19" s="26" t="s">
        <v>19</v>
      </c>
      <c r="C19" s="43">
        <f t="shared" ref="C19:AF19" si="12">SUM(C10:C18)</f>
        <v>952000</v>
      </c>
      <c r="D19" s="43">
        <f t="shared" si="12"/>
        <v>636628.46000000008</v>
      </c>
      <c r="E19" s="43">
        <f t="shared" si="12"/>
        <v>315371.53999999998</v>
      </c>
      <c r="F19" s="43">
        <f t="shared" si="12"/>
        <v>899000</v>
      </c>
      <c r="G19" s="43">
        <f t="shared" si="12"/>
        <v>532017.00999999989</v>
      </c>
      <c r="H19" s="43">
        <f t="shared" si="12"/>
        <v>316982.99</v>
      </c>
      <c r="I19" s="43">
        <f t="shared" si="12"/>
        <v>889000</v>
      </c>
      <c r="J19" s="43">
        <f t="shared" si="12"/>
        <v>808538.1</v>
      </c>
      <c r="K19" s="43">
        <f t="shared" si="12"/>
        <v>80461.900000000023</v>
      </c>
      <c r="L19" s="43">
        <f t="shared" si="12"/>
        <v>886000</v>
      </c>
      <c r="M19" s="43">
        <f t="shared" si="12"/>
        <v>807288.41999999993</v>
      </c>
      <c r="N19" s="43">
        <f t="shared" si="12"/>
        <v>78711.580000000075</v>
      </c>
      <c r="O19" s="43">
        <f t="shared" si="12"/>
        <v>929000</v>
      </c>
      <c r="P19" s="43">
        <f t="shared" si="12"/>
        <v>796580.62</v>
      </c>
      <c r="Q19" s="43">
        <f t="shared" si="12"/>
        <v>132419.37999999998</v>
      </c>
      <c r="R19" s="43">
        <f t="shared" si="12"/>
        <v>850000</v>
      </c>
      <c r="S19" s="43">
        <f t="shared" si="12"/>
        <v>857435.36</v>
      </c>
      <c r="T19" s="43">
        <f t="shared" si="12"/>
        <v>-7435.3600000000879</v>
      </c>
      <c r="U19" s="43">
        <f t="shared" si="12"/>
        <v>882000</v>
      </c>
      <c r="V19" s="43">
        <f t="shared" si="12"/>
        <v>1059247.56</v>
      </c>
      <c r="W19" s="43">
        <f t="shared" si="12"/>
        <v>58334.799999999981</v>
      </c>
      <c r="X19" s="43">
        <f t="shared" si="12"/>
        <v>824000</v>
      </c>
      <c r="Y19" s="43">
        <f t="shared" si="12"/>
        <v>659322.11</v>
      </c>
      <c r="Z19" s="43">
        <f t="shared" si="12"/>
        <v>96291.209999999992</v>
      </c>
      <c r="AA19" s="43">
        <f t="shared" si="12"/>
        <v>947000</v>
      </c>
      <c r="AB19" s="43">
        <f t="shared" si="12"/>
        <v>952826.97</v>
      </c>
      <c r="AC19" s="44">
        <f t="shared" si="12"/>
        <v>-5826.9700000000012</v>
      </c>
      <c r="AD19" s="43">
        <f t="shared" si="12"/>
        <v>8058000</v>
      </c>
      <c r="AE19" s="44">
        <f t="shared" si="12"/>
        <v>7109884.6100000003</v>
      </c>
      <c r="AF19" s="44">
        <f t="shared" si="12"/>
        <v>948115.39000000025</v>
      </c>
      <c r="AG19" s="45">
        <f>+AE19/AD19</f>
        <v>0.88233862124596674</v>
      </c>
    </row>
    <row r="22" spans="1:33" x14ac:dyDescent="0.2">
      <c r="AD22" s="46"/>
    </row>
  </sheetData>
  <mergeCells count="13">
    <mergeCell ref="AG8:AG9"/>
    <mergeCell ref="U8:V8"/>
    <mergeCell ref="X8:Y8"/>
    <mergeCell ref="AA8:AB8"/>
    <mergeCell ref="AD8:AD9"/>
    <mergeCell ref="AE8:AE9"/>
    <mergeCell ref="AF8:AF9"/>
    <mergeCell ref="C8:D8"/>
    <mergeCell ref="F8:G8"/>
    <mergeCell ref="I8:J8"/>
    <mergeCell ref="L8:M8"/>
    <mergeCell ref="O8:P8"/>
    <mergeCell ref="R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2019-02-15T11:40:18Z</dcterms:created>
  <dcterms:modified xsi:type="dcterms:W3CDTF">2019-02-15T11:40:38Z</dcterms:modified>
</cp:coreProperties>
</file>