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G1" sheetId="1" r:id="rId1"/>
  </sheets>
  <calcPr calcId="124519" iterateDelta="1E-4"/>
</workbook>
</file>

<file path=xl/calcChain.xml><?xml version="1.0" encoding="utf-8"?>
<calcChain xmlns="http://schemas.openxmlformats.org/spreadsheetml/2006/main">
  <c r="F30" i="1"/>
  <c r="E30"/>
  <c r="D30"/>
  <c r="C30"/>
  <c r="G29"/>
  <c r="H29" s="1"/>
  <c r="G28"/>
  <c r="H28" s="1"/>
  <c r="G27"/>
  <c r="H27" s="1"/>
  <c r="G26"/>
  <c r="G30" s="1"/>
  <c r="F22"/>
  <c r="E22"/>
  <c r="D22"/>
  <c r="G21"/>
  <c r="H21" s="1"/>
  <c r="G20"/>
  <c r="C20"/>
  <c r="H20" s="1"/>
  <c r="H19"/>
  <c r="G19"/>
  <c r="C19"/>
  <c r="G18"/>
  <c r="G22" s="1"/>
  <c r="C18"/>
  <c r="C22" s="1"/>
  <c r="F14"/>
  <c r="E14"/>
  <c r="D14"/>
  <c r="H13"/>
  <c r="G13"/>
  <c r="G12"/>
  <c r="C12"/>
  <c r="H12" s="1"/>
  <c r="G11"/>
  <c r="C11"/>
  <c r="H11" s="1"/>
  <c r="H10"/>
  <c r="H14" s="1"/>
  <c r="G10"/>
  <c r="G14" s="1"/>
  <c r="C14" l="1"/>
  <c r="H18"/>
  <c r="H22" s="1"/>
  <c r="H26"/>
  <c r="H30" s="1"/>
</calcChain>
</file>

<file path=xl/sharedStrings.xml><?xml version="1.0" encoding="utf-8"?>
<sst xmlns="http://schemas.openxmlformats.org/spreadsheetml/2006/main" count="44" uniqueCount="17">
  <si>
    <t>UNIT             : HOTEL MARIGOLD, Q2 FINANCE AUDIT 18-19</t>
  </si>
  <si>
    <t>TITLE              : DIFFERENCE IN GST LIABILITY AS PER GSTR-3B AND GSTR-1</t>
  </si>
  <si>
    <t>Description</t>
  </si>
  <si>
    <t>Jul</t>
  </si>
  <si>
    <t>As per GSTR 3B</t>
  </si>
  <si>
    <t>As per GSTR 1</t>
  </si>
  <si>
    <t>Difference</t>
  </si>
  <si>
    <t>B2B and B2C</t>
  </si>
  <si>
    <t>Advance</t>
  </si>
  <si>
    <t>Adjustment</t>
  </si>
  <si>
    <t>Total</t>
  </si>
  <si>
    <t>IGST</t>
  </si>
  <si>
    <t>CGST</t>
  </si>
  <si>
    <t>SGST</t>
  </si>
  <si>
    <t>Cess</t>
  </si>
  <si>
    <t>Aug</t>
  </si>
  <si>
    <t>Sep</t>
  </si>
</sst>
</file>

<file path=xl/styles.xml><?xml version="1.0" encoding="utf-8"?>
<styleSheet xmlns="http://schemas.openxmlformats.org/spreadsheetml/2006/main">
  <numFmts count="2">
    <numFmt numFmtId="164" formatCode="_(* #,##0.00_);_(* \(#,##0.00\);_(* \-??_);_(@_)"/>
    <numFmt numFmtId="165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  <font>
      <sz val="10"/>
      <name val="Mang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0" fontId="4" fillId="0" borderId="0"/>
    <xf numFmtId="0" fontId="8" fillId="0" borderId="0" applyFill="0" applyBorder="0" applyAlignment="0" applyProtection="0"/>
    <xf numFmtId="0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8" fillId="0" borderId="0" applyFill="0" applyBorder="0" applyAlignment="0" applyProtection="0"/>
  </cellStyleXfs>
  <cellXfs count="31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2" applyFont="1" applyAlignment="1"/>
    <xf numFmtId="0" fontId="6" fillId="2" borderId="4" xfId="3" applyFont="1" applyFill="1" applyBorder="1"/>
    <xf numFmtId="0" fontId="6" fillId="2" borderId="0" xfId="4" applyFont="1" applyFill="1" applyBorder="1" applyAlignment="1">
      <alignment horizontal="left" vertical="center"/>
    </xf>
    <xf numFmtId="0" fontId="3" fillId="2" borderId="0" xfId="1" applyFont="1" applyFill="1" applyBorder="1"/>
    <xf numFmtId="0" fontId="3" fillId="2" borderId="5" xfId="1" applyFont="1" applyFill="1" applyBorder="1"/>
    <xf numFmtId="0" fontId="6" fillId="2" borderId="4" xfId="1" applyFont="1" applyFill="1" applyBorder="1"/>
    <xf numFmtId="0" fontId="6" fillId="2" borderId="0" xfId="1" applyFont="1" applyFill="1" applyBorder="1"/>
    <xf numFmtId="0" fontId="6" fillId="3" borderId="4" xfId="5" applyFont="1" applyFill="1" applyBorder="1"/>
    <xf numFmtId="164" fontId="3" fillId="4" borderId="6" xfId="6" applyNumberFormat="1" applyFont="1" applyFill="1" applyBorder="1" applyAlignment="1" applyProtection="1">
      <alignment vertical="center"/>
    </xf>
    <xf numFmtId="0" fontId="3" fillId="4" borderId="7" xfId="1" applyFont="1" applyFill="1" applyBorder="1"/>
    <xf numFmtId="0" fontId="3" fillId="4" borderId="8" xfId="1" applyFont="1" applyFill="1" applyBorder="1"/>
    <xf numFmtId="0" fontId="9" fillId="3" borderId="9" xfId="2" applyFont="1" applyFill="1" applyBorder="1" applyAlignment="1">
      <alignment horizontal="center" vertical="center"/>
    </xf>
    <xf numFmtId="0" fontId="9" fillId="3" borderId="9" xfId="2" applyFont="1" applyFill="1" applyBorder="1" applyAlignment="1">
      <alignment horizontal="center"/>
    </xf>
    <xf numFmtId="0" fontId="9" fillId="3" borderId="10" xfId="2" applyFont="1" applyFill="1" applyBorder="1" applyAlignment="1">
      <alignment vertical="center"/>
    </xf>
    <xf numFmtId="0" fontId="9" fillId="3" borderId="9" xfId="2" applyFont="1" applyFill="1" applyBorder="1" applyAlignment="1">
      <alignment horizontal="center" wrapText="1"/>
    </xf>
    <xf numFmtId="0" fontId="9" fillId="3" borderId="11" xfId="2" applyFont="1" applyFill="1" applyBorder="1" applyAlignment="1">
      <alignment vertical="center"/>
    </xf>
    <xf numFmtId="0" fontId="9" fillId="3" borderId="9" xfId="2" applyFont="1" applyFill="1" applyBorder="1" applyAlignment="1">
      <alignment horizontal="center" vertical="center"/>
    </xf>
    <xf numFmtId="0" fontId="9" fillId="0" borderId="9" xfId="2" applyFont="1" applyBorder="1"/>
    <xf numFmtId="165" fontId="10" fillId="0" borderId="9" xfId="7" applyNumberFormat="1" applyFont="1" applyBorder="1"/>
    <xf numFmtId="165" fontId="10" fillId="5" borderId="9" xfId="7" applyNumberFormat="1" applyFont="1" applyFill="1" applyBorder="1"/>
    <xf numFmtId="0" fontId="9" fillId="0" borderId="9" xfId="2" applyFont="1" applyFill="1" applyBorder="1"/>
    <xf numFmtId="165" fontId="3" fillId="0" borderId="0" xfId="2" applyNumberFormat="1" applyFont="1" applyAlignment="1"/>
    <xf numFmtId="165" fontId="9" fillId="3" borderId="9" xfId="7" applyNumberFormat="1" applyFont="1" applyFill="1" applyBorder="1" applyAlignment="1">
      <alignment horizontal="center"/>
    </xf>
    <xf numFmtId="165" fontId="9" fillId="3" borderId="9" xfId="7" applyNumberFormat="1" applyFont="1" applyFill="1" applyBorder="1" applyAlignment="1">
      <alignment vertical="center"/>
    </xf>
    <xf numFmtId="165" fontId="9" fillId="3" borderId="9" xfId="7" applyNumberFormat="1" applyFont="1" applyFill="1" applyBorder="1" applyAlignment="1">
      <alignment horizontal="center" wrapText="1"/>
    </xf>
    <xf numFmtId="165" fontId="9" fillId="3" borderId="9" xfId="7" applyNumberFormat="1" applyFont="1" applyFill="1" applyBorder="1" applyAlignment="1">
      <alignment horizontal="center" vertical="center"/>
    </xf>
    <xf numFmtId="0" fontId="3" fillId="0" borderId="9" xfId="2" applyFont="1" applyBorder="1" applyAlignment="1"/>
  </cellXfs>
  <cellStyles count="11">
    <cellStyle name="Comma 2" xfId="7"/>
    <cellStyle name="Comma 4 7" xfId="8"/>
    <cellStyle name="Comma 7" xfId="9"/>
    <cellStyle name="Comma 9" xfId="6"/>
    <cellStyle name="Comma 9 3" xfId="10"/>
    <cellStyle name="Normal" xfId="0" builtinId="0"/>
    <cellStyle name="Normal 2" xfId="2"/>
    <cellStyle name="Normal 2 2" xfId="1"/>
    <cellStyle name="Normal 2 2 2" xfId="5"/>
    <cellStyle name="Normal 2 2 4" xfId="3"/>
    <cellStyle name="Normal 2 3 4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3"/>
  <sheetViews>
    <sheetView showGridLines="0" tabSelected="1" workbookViewId="0">
      <selection activeCell="K14" sqref="K14"/>
    </sheetView>
  </sheetViews>
  <sheetFormatPr defaultRowHeight="12.75"/>
  <cols>
    <col min="1" max="1" width="3.140625" style="4" customWidth="1"/>
    <col min="2" max="2" width="14.28515625" style="4" bestFit="1" customWidth="1"/>
    <col min="3" max="3" width="15.42578125" style="4" bestFit="1" customWidth="1"/>
    <col min="4" max="4" width="11.140625" style="4" bestFit="1" customWidth="1"/>
    <col min="5" max="5" width="10.28515625" style="4" customWidth="1"/>
    <col min="6" max="7" width="11.140625" style="4" bestFit="1" customWidth="1"/>
    <col min="8" max="8" width="11.7109375" style="4" bestFit="1" customWidth="1"/>
    <col min="9" max="16384" width="9.140625" style="4"/>
  </cols>
  <sheetData>
    <row r="2" spans="2:8">
      <c r="B2" s="1"/>
      <c r="C2" s="2"/>
      <c r="D2" s="2"/>
      <c r="E2" s="2"/>
      <c r="F2" s="2"/>
      <c r="G2" s="2"/>
      <c r="H2" s="3"/>
    </row>
    <row r="3" spans="2:8">
      <c r="B3" s="5" t="s">
        <v>0</v>
      </c>
      <c r="C3" s="6"/>
      <c r="D3" s="7"/>
      <c r="E3" s="7"/>
      <c r="F3" s="7"/>
      <c r="G3" s="7"/>
      <c r="H3" s="8"/>
    </row>
    <row r="4" spans="2:8">
      <c r="B4" s="9"/>
      <c r="C4" s="10"/>
      <c r="D4" s="7"/>
      <c r="E4" s="7"/>
      <c r="F4" s="7"/>
      <c r="G4" s="7"/>
      <c r="H4" s="8"/>
    </row>
    <row r="5" spans="2:8">
      <c r="B5" s="11" t="s">
        <v>1</v>
      </c>
      <c r="C5" s="10"/>
      <c r="D5" s="7"/>
      <c r="E5" s="7"/>
      <c r="F5" s="7"/>
      <c r="G5" s="7"/>
      <c r="H5" s="8"/>
    </row>
    <row r="6" spans="2:8">
      <c r="B6" s="12"/>
      <c r="C6" s="13"/>
      <c r="D6" s="13"/>
      <c r="E6" s="13"/>
      <c r="F6" s="13"/>
      <c r="G6" s="13"/>
      <c r="H6" s="14"/>
    </row>
    <row r="7" spans="2:8">
      <c r="B7" s="15" t="s">
        <v>2</v>
      </c>
      <c r="C7" s="16" t="s">
        <v>3</v>
      </c>
      <c r="D7" s="16"/>
      <c r="E7" s="16"/>
      <c r="F7" s="16"/>
      <c r="G7" s="16"/>
      <c r="H7" s="16"/>
    </row>
    <row r="8" spans="2:8">
      <c r="B8" s="15"/>
      <c r="C8" s="17" t="s">
        <v>4</v>
      </c>
      <c r="D8" s="16" t="s">
        <v>5</v>
      </c>
      <c r="E8" s="16"/>
      <c r="F8" s="16"/>
      <c r="G8" s="16"/>
      <c r="H8" s="18" t="s">
        <v>6</v>
      </c>
    </row>
    <row r="9" spans="2:8">
      <c r="B9" s="15"/>
      <c r="C9" s="19"/>
      <c r="D9" s="20" t="s">
        <v>7</v>
      </c>
      <c r="E9" s="20" t="s">
        <v>8</v>
      </c>
      <c r="F9" s="20" t="s">
        <v>9</v>
      </c>
      <c r="G9" s="20" t="s">
        <v>10</v>
      </c>
      <c r="H9" s="18"/>
    </row>
    <row r="10" spans="2:8">
      <c r="B10" s="21" t="s">
        <v>11</v>
      </c>
      <c r="C10" s="22">
        <v>18180</v>
      </c>
      <c r="D10" s="22"/>
      <c r="E10" s="22"/>
      <c r="F10" s="22"/>
      <c r="G10" s="22">
        <f>+D10+E10-F10</f>
        <v>0</v>
      </c>
      <c r="H10" s="23">
        <f>C10-G10</f>
        <v>18180</v>
      </c>
    </row>
    <row r="11" spans="2:8">
      <c r="B11" s="21" t="s">
        <v>12</v>
      </c>
      <c r="C11" s="22">
        <f>3543858+8720</f>
        <v>3552578</v>
      </c>
      <c r="D11" s="22">
        <v>3486411</v>
      </c>
      <c r="E11" s="22">
        <v>136638</v>
      </c>
      <c r="F11" s="22">
        <v>76635</v>
      </c>
      <c r="G11" s="22">
        <f t="shared" ref="G11:G13" si="0">+D11+E11-F11</f>
        <v>3546414</v>
      </c>
      <c r="H11" s="23">
        <f>C11-G11</f>
        <v>6164</v>
      </c>
    </row>
    <row r="12" spans="2:8">
      <c r="B12" s="21" t="s">
        <v>13</v>
      </c>
      <c r="C12" s="22">
        <f>3543858+8720</f>
        <v>3552578</v>
      </c>
      <c r="D12" s="22">
        <v>3486411</v>
      </c>
      <c r="E12" s="22">
        <v>136638</v>
      </c>
      <c r="F12" s="22">
        <v>76635</v>
      </c>
      <c r="G12" s="22">
        <f t="shared" si="0"/>
        <v>3546414</v>
      </c>
      <c r="H12" s="23">
        <f>C12-G12</f>
        <v>6164</v>
      </c>
    </row>
    <row r="13" spans="2:8">
      <c r="B13" s="21" t="s">
        <v>14</v>
      </c>
      <c r="C13" s="22">
        <v>0</v>
      </c>
      <c r="D13" s="22">
        <v>0</v>
      </c>
      <c r="E13" s="22"/>
      <c r="F13" s="22"/>
      <c r="G13" s="22">
        <f t="shared" si="0"/>
        <v>0</v>
      </c>
      <c r="H13" s="23">
        <f>C13-G13</f>
        <v>0</v>
      </c>
    </row>
    <row r="14" spans="2:8">
      <c r="B14" s="24" t="s">
        <v>10</v>
      </c>
      <c r="C14" s="22">
        <f>SUM(C10:C13)</f>
        <v>7123336</v>
      </c>
      <c r="D14" s="22">
        <f t="shared" ref="D14:H14" si="1">SUM(D10:D13)</f>
        <v>6972822</v>
      </c>
      <c r="E14" s="22">
        <f t="shared" si="1"/>
        <v>273276</v>
      </c>
      <c r="F14" s="22">
        <f t="shared" si="1"/>
        <v>153270</v>
      </c>
      <c r="G14" s="22">
        <f t="shared" si="1"/>
        <v>7092828</v>
      </c>
      <c r="H14" s="22">
        <f t="shared" si="1"/>
        <v>30508</v>
      </c>
    </row>
    <row r="15" spans="2:8">
      <c r="B15" s="15" t="s">
        <v>2</v>
      </c>
      <c r="C15" s="16" t="s">
        <v>15</v>
      </c>
      <c r="D15" s="16"/>
      <c r="E15" s="16"/>
      <c r="F15" s="16"/>
      <c r="G15" s="16"/>
      <c r="H15" s="16"/>
    </row>
    <row r="16" spans="2:8">
      <c r="B16" s="15"/>
      <c r="C16" s="17" t="s">
        <v>4</v>
      </c>
      <c r="D16" s="16" t="s">
        <v>5</v>
      </c>
      <c r="E16" s="16"/>
      <c r="F16" s="16"/>
      <c r="G16" s="16"/>
      <c r="H16" s="18" t="s">
        <v>6</v>
      </c>
    </row>
    <row r="17" spans="1:8">
      <c r="B17" s="15"/>
      <c r="C17" s="19"/>
      <c r="D17" s="20" t="s">
        <v>7</v>
      </c>
      <c r="E17" s="20" t="s">
        <v>8</v>
      </c>
      <c r="F17" s="20" t="s">
        <v>9</v>
      </c>
      <c r="G17" s="20" t="s">
        <v>10</v>
      </c>
      <c r="H17" s="18"/>
    </row>
    <row r="18" spans="1:8">
      <c r="B18" s="21" t="s">
        <v>11</v>
      </c>
      <c r="C18" s="22">
        <f>6344+19151</f>
        <v>25495</v>
      </c>
      <c r="D18" s="22"/>
      <c r="E18" s="22"/>
      <c r="F18" s="22"/>
      <c r="G18" s="22">
        <f>+D18+E18-F18</f>
        <v>0</v>
      </c>
      <c r="H18" s="23">
        <f>C18-G18</f>
        <v>25495</v>
      </c>
    </row>
    <row r="19" spans="1:8">
      <c r="B19" s="21" t="s">
        <v>12</v>
      </c>
      <c r="C19" s="22">
        <f>3668802+9958</f>
        <v>3678760</v>
      </c>
      <c r="D19" s="22">
        <v>3672232.5500000003</v>
      </c>
      <c r="E19" s="22">
        <v>145068.75</v>
      </c>
      <c r="F19" s="22">
        <v>120290</v>
      </c>
      <c r="G19" s="22">
        <f t="shared" ref="G19:G21" si="2">+D19+E19-F19</f>
        <v>3697011.3000000003</v>
      </c>
      <c r="H19" s="23">
        <f>C19-G19</f>
        <v>-18251.300000000279</v>
      </c>
    </row>
    <row r="20" spans="1:8">
      <c r="A20" s="25"/>
      <c r="B20" s="21" t="s">
        <v>13</v>
      </c>
      <c r="C20" s="22">
        <f>3668802+9958</f>
        <v>3678760</v>
      </c>
      <c r="D20" s="22">
        <v>3672232.5500000003</v>
      </c>
      <c r="E20" s="22">
        <v>145068.75</v>
      </c>
      <c r="F20" s="22">
        <v>120290</v>
      </c>
      <c r="G20" s="22">
        <f t="shared" si="2"/>
        <v>3697011.3000000003</v>
      </c>
      <c r="H20" s="23">
        <f>C20-G20</f>
        <v>-18251.300000000279</v>
      </c>
    </row>
    <row r="21" spans="1:8">
      <c r="B21" s="21" t="s">
        <v>14</v>
      </c>
      <c r="C21" s="22">
        <v>0</v>
      </c>
      <c r="D21" s="22"/>
      <c r="E21" s="22"/>
      <c r="F21" s="22"/>
      <c r="G21" s="22">
        <f t="shared" si="2"/>
        <v>0</v>
      </c>
      <c r="H21" s="23">
        <f>C21-G21</f>
        <v>0</v>
      </c>
    </row>
    <row r="22" spans="1:8">
      <c r="B22" s="24" t="s">
        <v>10</v>
      </c>
      <c r="C22" s="22">
        <f>SUM(C18:C21)</f>
        <v>7383015</v>
      </c>
      <c r="D22" s="22">
        <f t="shared" ref="D22:H22" si="3">SUM(D18:D21)</f>
        <v>7344465.1000000006</v>
      </c>
      <c r="E22" s="22">
        <f t="shared" si="3"/>
        <v>290137.5</v>
      </c>
      <c r="F22" s="22">
        <f t="shared" si="3"/>
        <v>240580</v>
      </c>
      <c r="G22" s="22">
        <f t="shared" si="3"/>
        <v>7394022.6000000006</v>
      </c>
      <c r="H22" s="22">
        <f t="shared" si="3"/>
        <v>-11007.600000000559</v>
      </c>
    </row>
    <row r="23" spans="1:8">
      <c r="A23" s="25"/>
      <c r="B23" s="15" t="s">
        <v>2</v>
      </c>
      <c r="C23" s="26" t="s">
        <v>16</v>
      </c>
      <c r="D23" s="26"/>
      <c r="E23" s="26"/>
      <c r="F23" s="26"/>
      <c r="G23" s="26"/>
      <c r="H23" s="26"/>
    </row>
    <row r="24" spans="1:8">
      <c r="B24" s="15"/>
      <c r="C24" s="27" t="s">
        <v>4</v>
      </c>
      <c r="D24" s="26" t="s">
        <v>5</v>
      </c>
      <c r="E24" s="26"/>
      <c r="F24" s="26"/>
      <c r="G24" s="26"/>
      <c r="H24" s="28" t="s">
        <v>6</v>
      </c>
    </row>
    <row r="25" spans="1:8">
      <c r="B25" s="15"/>
      <c r="C25" s="27"/>
      <c r="D25" s="20" t="s">
        <v>7</v>
      </c>
      <c r="E25" s="20" t="s">
        <v>8</v>
      </c>
      <c r="F25" s="20" t="s">
        <v>9</v>
      </c>
      <c r="G25" s="29" t="s">
        <v>10</v>
      </c>
      <c r="H25" s="28"/>
    </row>
    <row r="26" spans="1:8">
      <c r="B26" s="21" t="s">
        <v>11</v>
      </c>
      <c r="C26" s="30">
        <v>25669.98</v>
      </c>
      <c r="D26" s="22"/>
      <c r="E26" s="22"/>
      <c r="F26" s="22"/>
      <c r="G26" s="22">
        <f>+D26+E26-F26</f>
        <v>0</v>
      </c>
      <c r="H26" s="23">
        <f>C26-G26</f>
        <v>25669.98</v>
      </c>
    </row>
    <row r="27" spans="1:8">
      <c r="B27" s="21" t="s">
        <v>12</v>
      </c>
      <c r="C27" s="30">
        <v>2959627.0097000003</v>
      </c>
      <c r="D27" s="22">
        <v>2899000.95</v>
      </c>
      <c r="E27" s="22">
        <v>74795.58</v>
      </c>
      <c r="F27" s="22">
        <v>20250</v>
      </c>
      <c r="G27" s="22">
        <f t="shared" ref="G27:G29" si="4">+D27+E27-F27</f>
        <v>2953546.5300000003</v>
      </c>
      <c r="H27" s="23">
        <f>C27-G27</f>
        <v>6080.4797000000253</v>
      </c>
    </row>
    <row r="28" spans="1:8">
      <c r="B28" s="21" t="s">
        <v>13</v>
      </c>
      <c r="C28" s="30">
        <v>2959627.0097000003</v>
      </c>
      <c r="D28" s="22">
        <v>2899000.95</v>
      </c>
      <c r="E28" s="22">
        <v>74795.58</v>
      </c>
      <c r="F28" s="22">
        <v>20250</v>
      </c>
      <c r="G28" s="22">
        <f t="shared" si="4"/>
        <v>2953546.5300000003</v>
      </c>
      <c r="H28" s="23">
        <f>C28-G28</f>
        <v>6080.4797000000253</v>
      </c>
    </row>
    <row r="29" spans="1:8">
      <c r="B29" s="21" t="s">
        <v>14</v>
      </c>
      <c r="C29" s="22">
        <v>0</v>
      </c>
      <c r="D29" s="22"/>
      <c r="E29" s="22"/>
      <c r="F29" s="22"/>
      <c r="G29" s="22">
        <f t="shared" si="4"/>
        <v>0</v>
      </c>
      <c r="H29" s="23">
        <f>C29-G29</f>
        <v>0</v>
      </c>
    </row>
    <row r="30" spans="1:8">
      <c r="B30" s="24" t="s">
        <v>10</v>
      </c>
      <c r="C30" s="22">
        <f>SUM(C26:C29)</f>
        <v>5944923.999400001</v>
      </c>
      <c r="D30" s="22">
        <f t="shared" ref="D30:H30" si="5">SUM(D26:D29)</f>
        <v>5798001.9000000004</v>
      </c>
      <c r="E30" s="22">
        <f t="shared" si="5"/>
        <v>149591.16</v>
      </c>
      <c r="F30" s="22">
        <f t="shared" si="5"/>
        <v>40500</v>
      </c>
      <c r="G30" s="22">
        <f t="shared" si="5"/>
        <v>5907093.0600000005</v>
      </c>
      <c r="H30" s="22">
        <f t="shared" si="5"/>
        <v>37830.939400000047</v>
      </c>
    </row>
    <row r="33" spans="3:4">
      <c r="C33" s="4">
        <v>25669.98</v>
      </c>
      <c r="D33" s="4">
        <v>2959627.0097000003</v>
      </c>
    </row>
  </sheetData>
  <mergeCells count="15">
    <mergeCell ref="B23:B25"/>
    <mergeCell ref="C23:H23"/>
    <mergeCell ref="C24:C25"/>
    <mergeCell ref="D24:G24"/>
    <mergeCell ref="H24:H25"/>
    <mergeCell ref="B7:B9"/>
    <mergeCell ref="C7:H7"/>
    <mergeCell ref="C8:C9"/>
    <mergeCell ref="D8:G8"/>
    <mergeCell ref="H8:H9"/>
    <mergeCell ref="B15:B17"/>
    <mergeCell ref="C15:H15"/>
    <mergeCell ref="C16:C17"/>
    <mergeCell ref="D16:G16"/>
    <mergeCell ref="H16:H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Reddy</dc:creator>
  <cp:lastModifiedBy>Saritha Reddy</cp:lastModifiedBy>
  <dcterms:created xsi:type="dcterms:W3CDTF">2019-01-03T07:16:57Z</dcterms:created>
  <dcterms:modified xsi:type="dcterms:W3CDTF">2019-01-03T07:17:28Z</dcterms:modified>
</cp:coreProperties>
</file>