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10a" sheetId="2" r:id="rId1"/>
  </sheets>
  <definedNames>
    <definedName name="_xlnm._FilterDatabase" localSheetId="0" hidden="1">'10a'!$B$10:$M$143</definedName>
  </definedNames>
  <calcPr calcId="124519"/>
</workbook>
</file>

<file path=xl/calcChain.xml><?xml version="1.0" encoding="utf-8"?>
<calcChain xmlns="http://schemas.openxmlformats.org/spreadsheetml/2006/main">
  <c r="J140" i="2"/>
  <c r="K140" s="1"/>
  <c r="J139"/>
  <c r="K139" s="1"/>
  <c r="J138"/>
  <c r="K138" s="1"/>
  <c r="J137"/>
  <c r="K137" s="1"/>
  <c r="J136"/>
  <c r="K136" s="1"/>
  <c r="J135"/>
  <c r="K135" s="1"/>
  <c r="J134"/>
  <c r="K134" s="1"/>
  <c r="J133"/>
  <c r="K133" s="1"/>
  <c r="J132"/>
  <c r="K132" s="1"/>
  <c r="J131"/>
  <c r="K131" s="1"/>
  <c r="J130"/>
  <c r="K130" s="1"/>
  <c r="J129"/>
  <c r="K129" s="1"/>
  <c r="J128"/>
  <c r="K128" s="1"/>
  <c r="J127"/>
  <c r="K127" s="1"/>
  <c r="J126"/>
  <c r="K126" s="1"/>
  <c r="J125"/>
  <c r="K125" s="1"/>
  <c r="J124"/>
  <c r="K124" s="1"/>
  <c r="J123"/>
  <c r="K123" s="1"/>
  <c r="J122"/>
  <c r="K122" s="1"/>
  <c r="J121"/>
  <c r="K121" s="1"/>
  <c r="J120"/>
  <c r="K120" s="1"/>
  <c r="J119"/>
  <c r="K119" s="1"/>
  <c r="J118"/>
  <c r="K118" s="1"/>
  <c r="J117"/>
  <c r="K117" s="1"/>
  <c r="J116"/>
  <c r="K116" s="1"/>
  <c r="J115"/>
  <c r="K115" s="1"/>
  <c r="J114"/>
  <c r="K114" s="1"/>
  <c r="J113"/>
  <c r="K113" s="1"/>
  <c r="J112"/>
  <c r="K112" s="1"/>
  <c r="J111"/>
  <c r="K111" s="1"/>
  <c r="J110"/>
  <c r="K110" s="1"/>
  <c r="J109"/>
  <c r="K109" s="1"/>
  <c r="J108"/>
  <c r="K108" s="1"/>
  <c r="J107"/>
  <c r="K107" s="1"/>
  <c r="J106"/>
  <c r="K106" s="1"/>
  <c r="J105"/>
  <c r="K105" s="1"/>
  <c r="J104"/>
  <c r="K104" s="1"/>
  <c r="J103"/>
  <c r="K103" s="1"/>
  <c r="J102"/>
  <c r="K102" s="1"/>
  <c r="J101"/>
  <c r="K101" s="1"/>
  <c r="J100"/>
  <c r="K100" s="1"/>
  <c r="J99"/>
  <c r="K99" s="1"/>
  <c r="J98"/>
  <c r="K98" s="1"/>
  <c r="J97"/>
  <c r="K97" s="1"/>
  <c r="J96"/>
  <c r="K96" s="1"/>
  <c r="J95"/>
  <c r="K95" s="1"/>
  <c r="J94"/>
  <c r="K94" s="1"/>
  <c r="J93"/>
  <c r="K93" s="1"/>
  <c r="J92"/>
  <c r="K92" s="1"/>
  <c r="J91"/>
  <c r="K91" s="1"/>
  <c r="J90"/>
  <c r="K90" s="1"/>
  <c r="J89"/>
  <c r="K89" s="1"/>
  <c r="J88"/>
  <c r="K88" s="1"/>
  <c r="J87"/>
  <c r="K87" s="1"/>
  <c r="J86"/>
  <c r="K86" s="1"/>
  <c r="J85"/>
  <c r="K85" s="1"/>
  <c r="J84"/>
  <c r="K84" s="1"/>
  <c r="J83"/>
  <c r="K83" s="1"/>
  <c r="J82"/>
  <c r="K82" s="1"/>
  <c r="J81"/>
  <c r="K81" s="1"/>
  <c r="J80"/>
  <c r="K80" s="1"/>
  <c r="J79"/>
  <c r="K79" s="1"/>
  <c r="J78"/>
  <c r="K78" s="1"/>
  <c r="J77"/>
  <c r="K77" s="1"/>
  <c r="J76"/>
  <c r="K76" s="1"/>
  <c r="J75"/>
  <c r="K75" s="1"/>
  <c r="J74"/>
  <c r="K74" s="1"/>
  <c r="J73"/>
  <c r="K73" s="1"/>
  <c r="J72"/>
  <c r="K72" s="1"/>
  <c r="J71"/>
  <c r="K71" s="1"/>
  <c r="J70"/>
  <c r="K70" s="1"/>
  <c r="J69"/>
  <c r="K69" s="1"/>
  <c r="J68"/>
  <c r="K68" s="1"/>
  <c r="J67"/>
  <c r="K67" s="1"/>
  <c r="J66"/>
  <c r="K66" s="1"/>
  <c r="J65"/>
  <c r="K65" s="1"/>
  <c r="J64"/>
  <c r="K64" s="1"/>
  <c r="J63"/>
  <c r="K63" s="1"/>
  <c r="J62"/>
  <c r="K62" s="1"/>
  <c r="J61"/>
  <c r="K61" s="1"/>
  <c r="J60"/>
  <c r="K60" s="1"/>
  <c r="J59"/>
  <c r="K59" s="1"/>
  <c r="J58"/>
  <c r="K58" s="1"/>
  <c r="J57"/>
  <c r="K57" s="1"/>
  <c r="J56"/>
  <c r="K56" s="1"/>
  <c r="J55"/>
  <c r="K55" s="1"/>
  <c r="J54"/>
  <c r="K54" s="1"/>
  <c r="J53"/>
  <c r="K53" s="1"/>
  <c r="J52"/>
  <c r="K52" s="1"/>
  <c r="J51"/>
  <c r="K51" s="1"/>
  <c r="J50"/>
  <c r="K50" s="1"/>
  <c r="J49"/>
  <c r="K49" s="1"/>
  <c r="J48"/>
  <c r="K48" s="1"/>
  <c r="J47"/>
  <c r="K47" s="1"/>
  <c r="J46"/>
  <c r="K46" s="1"/>
  <c r="J45"/>
  <c r="K45" s="1"/>
  <c r="J44"/>
  <c r="K44" s="1"/>
  <c r="J43"/>
  <c r="K43" s="1"/>
  <c r="J42"/>
  <c r="K42" s="1"/>
  <c r="J41"/>
  <c r="K41" s="1"/>
  <c r="J40"/>
  <c r="K40" s="1"/>
  <c r="J39"/>
  <c r="K39" s="1"/>
  <c r="J38"/>
  <c r="K38" s="1"/>
  <c r="J37"/>
  <c r="K37" s="1"/>
  <c r="J36"/>
  <c r="K36" s="1"/>
  <c r="J35"/>
  <c r="K35" s="1"/>
  <c r="J34"/>
  <c r="K34" s="1"/>
  <c r="J33"/>
  <c r="K33" s="1"/>
  <c r="J32"/>
  <c r="K32" s="1"/>
  <c r="J31"/>
  <c r="K31" s="1"/>
  <c r="J30"/>
  <c r="K30" s="1"/>
  <c r="J29"/>
  <c r="K29" s="1"/>
  <c r="J28"/>
  <c r="K28" s="1"/>
  <c r="J27"/>
  <c r="K27" s="1"/>
  <c r="J26"/>
  <c r="K26" s="1"/>
  <c r="J25"/>
  <c r="K25" s="1"/>
  <c r="J24"/>
  <c r="K24" s="1"/>
  <c r="J23"/>
  <c r="K23" s="1"/>
  <c r="J22"/>
  <c r="K22" s="1"/>
  <c r="J21"/>
  <c r="K21" s="1"/>
  <c r="J20"/>
  <c r="K20" s="1"/>
  <c r="J19"/>
  <c r="K19" s="1"/>
  <c r="J18"/>
  <c r="K18" s="1"/>
  <c r="J17"/>
  <c r="K17" s="1"/>
  <c r="J16"/>
  <c r="K16" s="1"/>
  <c r="J15"/>
  <c r="K15" s="1"/>
  <c r="J14"/>
  <c r="K14" s="1"/>
  <c r="J13"/>
  <c r="K13" s="1"/>
  <c r="J12"/>
  <c r="K12" s="1"/>
  <c r="J11"/>
  <c r="K11" s="1"/>
  <c r="K142" l="1"/>
  <c r="K143" s="1"/>
  <c r="K141"/>
</calcChain>
</file>

<file path=xl/sharedStrings.xml><?xml version="1.0" encoding="utf-8"?>
<sst xmlns="http://schemas.openxmlformats.org/spreadsheetml/2006/main" count="555" uniqueCount="174">
  <si>
    <t>UNIT</t>
  </si>
  <si>
    <t>: HOTEL MARIGOLD - HYDERABAD, SPECIAL - STORES OPERATIONS, 1st PHASE, 2018-19</t>
  </si>
  <si>
    <t>TITLE</t>
  </si>
  <si>
    <t>: PHYSICAL VERIFICATION OF FOOD AND BEVERAGE ITEMS AS ON 22-AUG-18</t>
  </si>
  <si>
    <t>SAMPLE SIZE                                                                :  130/373 ITEMS</t>
  </si>
  <si>
    <t>CRITERIA FOR DETERMINATION OF RATING   : SAMPLE SIZE &amp; NATURE OF RISK</t>
  </si>
  <si>
    <t>Inventory Type</t>
  </si>
  <si>
    <t>Item Group</t>
  </si>
  <si>
    <t>Item Code</t>
  </si>
  <si>
    <t>Item Description</t>
  </si>
  <si>
    <t xml:space="preserve"> UOM</t>
  </si>
  <si>
    <t>Book Quantity</t>
  </si>
  <si>
    <t>Rate Rs.</t>
  </si>
  <si>
    <t>Physical Quantity</t>
  </si>
  <si>
    <t>Difference Quantity</t>
  </si>
  <si>
    <t>Value Rs.</t>
  </si>
  <si>
    <t>Observation/Remark</t>
  </si>
  <si>
    <t>RESPONSE</t>
  </si>
  <si>
    <t>FNB</t>
  </si>
  <si>
    <t>14-BACKERY</t>
  </si>
  <si>
    <t xml:space="preserve">MILK COMPOUND MORDE"S [ 1 KG ] </t>
  </si>
  <si>
    <t xml:space="preserve"> KG</t>
  </si>
  <si>
    <t xml:space="preserve">DECORGEL NEUTRAL GLAZE [ 1 KG ] </t>
  </si>
  <si>
    <t xml:space="preserve">FRUIT FILLING BLUE BERRY (20079990) [ 1 KG ] </t>
  </si>
  <si>
    <t xml:space="preserve">COCO BUTTER [ 1 KG ] </t>
  </si>
  <si>
    <t xml:space="preserve">WHITE COMPOUND CHOCOLATE [ 1 KG ] </t>
  </si>
  <si>
    <t xml:space="preserve">TERGRAL BROWINEE EGG FREE 2.5 [ 1 PAK ] </t>
  </si>
  <si>
    <t xml:space="preserve"> PAK</t>
  </si>
  <si>
    <t xml:space="preserve">CREMFIL SILK ORANGE 2.5KG [ 1 TIN ] </t>
  </si>
  <si>
    <t xml:space="preserve"> TIN</t>
  </si>
  <si>
    <t xml:space="preserve">PURATOS VIVAFIL STRAWBERRY 2.5KG [ 1 JR ] </t>
  </si>
  <si>
    <t xml:space="preserve"> JR</t>
  </si>
  <si>
    <t xml:space="preserve">PURATOS CREMFIL SILK MANGO 2.25KG [ 1 JR ] </t>
  </si>
  <si>
    <t xml:space="preserve">BAKEL,S RED CHERRY FRUIT FILLING [ 1 KG ] </t>
  </si>
  <si>
    <t xml:space="preserve">BAKEL,S STARWBERRY FRUIT FILLING [ 1 KG ] </t>
  </si>
  <si>
    <t xml:space="preserve">BAKEL,S RASBERRY FRUIT FILLING [ 1 KG ] </t>
  </si>
  <si>
    <t>FIFO Sticker not available</t>
  </si>
  <si>
    <t>20-PROVISIONS</t>
  </si>
  <si>
    <t xml:space="preserve">APPLE GREEN COLOUR [ 1 NO ] </t>
  </si>
  <si>
    <t xml:space="preserve"> NO</t>
  </si>
  <si>
    <t>Expiry Mar'18 &amp; Jun'18</t>
  </si>
  <si>
    <t>Imp Item As per chef we can use</t>
  </si>
  <si>
    <t xml:space="preserve">BAKING POWDER TIN 400g (21021020) [ 1 NO ] </t>
  </si>
  <si>
    <t xml:space="preserve">CHAR MAGAZ  ( 12077090 ) [ 1 KG ] </t>
  </si>
  <si>
    <t xml:space="preserve">GONGURA PICKLE 5KG JAR (19059040) [ 1 NO ] </t>
  </si>
  <si>
    <t xml:space="preserve">COCO POWDER [ 1 KG ] </t>
  </si>
  <si>
    <t xml:space="preserve">CORN FLOUR  ( 11031300) [ 1 KG ] </t>
  </si>
  <si>
    <t xml:space="preserve">CUSTURD POWDER (21069080) [ 1 KG ] </t>
  </si>
  <si>
    <t xml:space="preserve">DHANIA POWDER (09092200) [ 1 KG ] </t>
  </si>
  <si>
    <t xml:space="preserve">HING LG (13019013) [ 1 NO ] </t>
  </si>
  <si>
    <t xml:space="preserve">JEERA POWDER (09092190) [ 1 KG ] </t>
  </si>
  <si>
    <t xml:space="preserve">KHUS KHUS (12079100) [ 1 KG ] </t>
  </si>
  <si>
    <t xml:space="preserve">MILK POWDER [ 1 KG ] </t>
  </si>
  <si>
    <t xml:space="preserve">MOONGODI [ 1 KG ] </t>
  </si>
  <si>
    <t>No expiry date</t>
  </si>
  <si>
    <t xml:space="preserve">MUSTARD OIL [ 1 KG ] </t>
  </si>
  <si>
    <t xml:space="preserve">RICE FLOUR [ 1 KG ] </t>
  </si>
  <si>
    <t xml:space="preserve">SOYA SAUCE SWEET 620ML [ 1 BOT ] </t>
  </si>
  <si>
    <t xml:space="preserve"> BOT</t>
  </si>
  <si>
    <t xml:space="preserve">SUGAR CASTOR (BREAK FAST)(17011490) [ 1 KG ] </t>
  </si>
  <si>
    <t xml:space="preserve">WHITE PEPPER POWDER (09103030) [ 1 KG ] </t>
  </si>
  <si>
    <t xml:space="preserve">WORCESTRESHIRE SAUCE [ 1 BOT ] </t>
  </si>
  <si>
    <t xml:space="preserve">LEMON SALT [ 1 KG ] </t>
  </si>
  <si>
    <t xml:space="preserve">NUTMEG [ 1 KG ] </t>
  </si>
  <si>
    <t xml:space="preserve">TOBASCO SAUCE HABANERO [ 1 NO ] </t>
  </si>
  <si>
    <t>DEBIT NOTE RAISED TO VENDOR &amp; HARD COPY ALSO PROVIDE</t>
  </si>
  <si>
    <t xml:space="preserve">SCHEZWAN PEPPER CORN 1KG [ 1 BOT ] </t>
  </si>
  <si>
    <t>Expired by May'18</t>
  </si>
  <si>
    <t xml:space="preserve">TEMPURA FLOUR JAPANESE 700GMS [ 1 PAK ] </t>
  </si>
  <si>
    <t xml:space="preserve">WASABI POWDER (21039040) [ 1 KG ] </t>
  </si>
  <si>
    <t xml:space="preserve">BASIL DRY [ 1 KG ] </t>
  </si>
  <si>
    <t xml:space="preserve">WHEAT STARCH [ 1 KG ] </t>
  </si>
  <si>
    <t xml:space="preserve">OLIVE OIL (15099010) [ 1 BOT ] </t>
  </si>
  <si>
    <t xml:space="preserve">CORN KERNAL WHOLE 410GM (11069099) [ 1 TIN ] </t>
  </si>
  <si>
    <t xml:space="preserve">MUSHROOM OYSTER (20031000) [ 1 KG ] </t>
  </si>
  <si>
    <t xml:space="preserve">MUSHROOM SHITAKE (20031000) [ 1 KG ] </t>
  </si>
  <si>
    <t xml:space="preserve">VINEGAR MIRIN 2LT [ 1 BOT ] </t>
  </si>
  <si>
    <t xml:space="preserve">COOKING WINE SHAO SHING 640ML [ 1 BOT ] </t>
  </si>
  <si>
    <t xml:space="preserve">PEACHES IN SYRUP TIN 850 GM [ 1 KG ] </t>
  </si>
  <si>
    <t xml:space="preserve">COFFEE POWDER ( KOTHARI ) [ 1 KG ] </t>
  </si>
  <si>
    <t xml:space="preserve">OYSTER SAUCE 2268GMS [ 1 TIN ] </t>
  </si>
  <si>
    <t xml:space="preserve">WALNUT W/O SHELL (08023200) [ 1 KG ] </t>
  </si>
  <si>
    <t xml:space="preserve">DRY GINGER POWDER (09103030) [ 1 KG ] </t>
  </si>
  <si>
    <t xml:space="preserve">COCONUT MILK POWDER (11063090) [ 1 KG ] </t>
  </si>
  <si>
    <t xml:space="preserve">COCONUT MILK 400 ML TIN (20098990) [ 1 NO ] </t>
  </si>
  <si>
    <t xml:space="preserve">SWEET CORN CREAM STYLE [ 1 NO ] </t>
  </si>
  <si>
    <t xml:space="preserve">GELETIN LEAF (35030020) [ 1 PAK ] </t>
  </si>
  <si>
    <t xml:space="preserve">STAR ANNAS [ 1 KG ] </t>
  </si>
  <si>
    <t xml:space="preserve">KASOORI METHI [ 1 KG ] </t>
  </si>
  <si>
    <t xml:space="preserve">THUNDAI (20089911) [ 1 BOT ] </t>
  </si>
  <si>
    <t xml:space="preserve">SEA SALT MEDERANIAN SEA (25010090) [ 1 KG ] </t>
  </si>
  <si>
    <t xml:space="preserve">RICE RISOTO [ 1 KG ] </t>
  </si>
  <si>
    <t xml:space="preserve">DARK SOYA SAUCE (21031000) [ 1 BOT ] </t>
  </si>
  <si>
    <t xml:space="preserve">OREGANO DRY [ 1 KG ] </t>
  </si>
  <si>
    <t xml:space="preserve">VINEGAR BALSMIC [ 1 BOT ] </t>
  </si>
  <si>
    <t xml:space="preserve">VINEGAR MALT [ 1 BOT ] </t>
  </si>
  <si>
    <t xml:space="preserve">DECECCO PASTA FETUCINI 500 GRMS [ 1 KG ] </t>
  </si>
  <si>
    <t xml:space="preserve">SAUCE SOYA KIKOMAN 1LTR [ 1 BOT ] </t>
  </si>
  <si>
    <t xml:space="preserve">H.P SAUCE 255GM [ 1 BOT ] </t>
  </si>
  <si>
    <t xml:space="preserve">CHICKEN SEASONING POWDER (21039040) [ 1 KG ] </t>
  </si>
  <si>
    <t xml:space="preserve">JACKFRUIT IN SYRUP 565 GMS (20087000) [ 1 TIN ] </t>
  </si>
  <si>
    <t xml:space="preserve">LITCHEE IN SYRUP 565GMS [ 1 TIN ] </t>
  </si>
  <si>
    <t xml:space="preserve">CHILLI PASTE 2.7 KG (21039010) [ 1 TIN ] </t>
  </si>
  <si>
    <t xml:space="preserve">CURRY PASTE YELLOW 1KG [ 1 TIN ] </t>
  </si>
  <si>
    <t xml:space="preserve">CURRY PASTE TOMYUM 1KG [ 1 TIN ] </t>
  </si>
  <si>
    <t xml:space="preserve">POTATO STARCH (NUGAN SOON) (11081200) [ 1 KG ] </t>
  </si>
  <si>
    <t xml:space="preserve">RICE SUSHI JAPANESE [ 1 KG ] </t>
  </si>
  <si>
    <t xml:space="preserve">CHILLI BEAN SAUCE 240GMS [ 1 BOT ] </t>
  </si>
  <si>
    <t xml:space="preserve">VINEGAR SUSHI SESONING 20LTR [ 1 BOT ] </t>
  </si>
  <si>
    <t xml:space="preserve">TAHINI PASTE [ 1 BOT ] </t>
  </si>
  <si>
    <t xml:space="preserve">ICING SUGAR [ 1 KG ] </t>
  </si>
  <si>
    <t xml:space="preserve">TOMATO PASTE [ 1 TIN ] </t>
  </si>
  <si>
    <t xml:space="preserve">GHERKINS BABY (20011000) [ 1 BOT ] </t>
  </si>
  <si>
    <t xml:space="preserve">CHILLI FLAKES (09042211) [ 1 KG ] </t>
  </si>
  <si>
    <t xml:space="preserve">TINED ARTICHOKE (20059900) [ 1 TIN ] </t>
  </si>
  <si>
    <t xml:space="preserve">TINNED ALPHANSO MANGO PULP [ 1 TIN ] </t>
  </si>
  <si>
    <t xml:space="preserve">ROSE SYRUP [ 1 BOT ] </t>
  </si>
  <si>
    <t xml:space="preserve">MAYONAISE [ 1 KG ] </t>
  </si>
  <si>
    <t xml:space="preserve">LIQUID SMOKE [ 1 BOT ] </t>
  </si>
  <si>
    <t xml:space="preserve">PINK PEPPER CORN 100GM, [ 1 BOT ] </t>
  </si>
  <si>
    <t>Expired by 21-Aug-18</t>
  </si>
  <si>
    <t>Done</t>
  </si>
  <si>
    <t xml:space="preserve">PATHRA KA PHOOL [ 1 KG ] </t>
  </si>
  <si>
    <t>Expired by Jul'18</t>
  </si>
  <si>
    <t xml:space="preserve">GHEE DESI ( 0402 ) [ 1 KG ] </t>
  </si>
  <si>
    <t xml:space="preserve">ORANGE MARMALADE 28GMS [ 1 BOT ] </t>
  </si>
  <si>
    <t xml:space="preserve">ROSE PETTAL [ 1 KG ] </t>
  </si>
  <si>
    <t xml:space="preserve">ROASTED PISTA [ 1 KG ] </t>
  </si>
  <si>
    <t xml:space="preserve">MAYONAISE JAPANESE 500GMS [ 1 BOT ] </t>
  </si>
  <si>
    <t>NRGP provided</t>
  </si>
  <si>
    <t xml:space="preserve">YELLOW CHILLY POWDER (09042211) [ 1 KG ] </t>
  </si>
  <si>
    <t xml:space="preserve">COUS COUS (19024090 ) [ 1 KG ] </t>
  </si>
  <si>
    <t xml:space="preserve">ALMOND FLAKES (08021200) [ 1 KG ] </t>
  </si>
  <si>
    <t xml:space="preserve">CARDAMOM BLACK ( 09081200) [ 1 KG ] </t>
  </si>
  <si>
    <t xml:space="preserve">WATER CHESTNUT IN WATER [ 1 TIN ] </t>
  </si>
  <si>
    <t xml:space="preserve">STICKY RICE THAI [ 1 KG ] </t>
  </si>
  <si>
    <t>Expired by 20-Aug-18</t>
  </si>
  <si>
    <t xml:space="preserve">OLIVES KALAMATA [ 1 BOT ] </t>
  </si>
  <si>
    <t xml:space="preserve">BULGAR WHEAT (19049000) [ 1 PAK ] </t>
  </si>
  <si>
    <t xml:space="preserve">ALMOND POWDER (08021200) [ 1 KG ] </t>
  </si>
  <si>
    <t xml:space="preserve">MITHAI ATTAR [ 1 BOT ] </t>
  </si>
  <si>
    <t xml:space="preserve">DEGGI CHILLI POWDER [ 1 KG ] </t>
  </si>
  <si>
    <t xml:space="preserve">VEG SEASONING POWDER [ 1 PAK ] </t>
  </si>
  <si>
    <t xml:space="preserve">CHICKEN BROTH POWDER 500GM [ 1 PAK ] </t>
  </si>
  <si>
    <t xml:space="preserve">DEMI GLACE SAUCE POWDER 500GMS (20085000) [ 1 PAK ] </t>
  </si>
  <si>
    <t xml:space="preserve">JASMINE TEA LEAF [ 1 TIN ] </t>
  </si>
  <si>
    <t xml:space="preserve">RED LOTUS FLOUR [ 1 KG ] </t>
  </si>
  <si>
    <t xml:space="preserve">INSTANT COFFEE MINERVA [ 1 KG ] </t>
  </si>
  <si>
    <t xml:space="preserve">POLENTA CLASSICA(MOLINO)-500 GM [ 1 PAK ] </t>
  </si>
  <si>
    <t xml:space="preserve">MUSTARD SAUCE (KASUNDI) [ 1 BOT ] </t>
  </si>
  <si>
    <t xml:space="preserve">ASSAM TEA (TAVERA) (9023010) [ 1 PAK ] </t>
  </si>
  <si>
    <t xml:space="preserve">SUGARLIF (LOW GLYCEMIC SUGAR) [ 1 KG ] </t>
  </si>
  <si>
    <t xml:space="preserve">FOXS FRUIT CANDY (17049090) [ 1 PK ] </t>
  </si>
  <si>
    <t xml:space="preserve"> PK</t>
  </si>
  <si>
    <t xml:space="preserve">GARI SHOGA WHITE 1.55 KG [ 1 PAK ] </t>
  </si>
  <si>
    <t xml:space="preserve">NORI SHEET 50 SHEETS PKT [ 1 PAK ] </t>
  </si>
  <si>
    <t xml:space="preserve">GINGER GARLIC PASTE 5 KG JAR (21032000) [ 1 NO ] </t>
  </si>
  <si>
    <t xml:space="preserve">SOPNFFKI CHURI (2008) [ 1 KG ] </t>
  </si>
  <si>
    <t xml:space="preserve">SILVER SOFTY ( 2006) [ 1 KG ] </t>
  </si>
  <si>
    <t xml:space="preserve">SILVER PEARLS ICLACHI(2006) [ 1 KG ] </t>
  </si>
  <si>
    <t xml:space="preserve">PEANUT CHUTNEY POWDER (09109100) [ 1 KG ] </t>
  </si>
  <si>
    <t xml:space="preserve">SANGHI SYNTHETIC VINEGAR [ 1 BOT ] </t>
  </si>
  <si>
    <t xml:space="preserve">ALMOND(AMENITIES) [ 1   ] </t>
  </si>
  <si>
    <t xml:space="preserve">FRENCH STYLE T55 [ 1 KG ] </t>
  </si>
  <si>
    <t xml:space="preserve">RAGI MALT ( 10082039 ) [ 1 KG ] </t>
  </si>
  <si>
    <t xml:space="preserve">QUINOA ( 10085000 ) [ 1 KG ] </t>
  </si>
  <si>
    <t xml:space="preserve">DECECCO CANNELLONI PASTA 500 GRMS [ 1 PK ] </t>
  </si>
  <si>
    <t xml:space="preserve">FLAX SEEDS [ 1 KG ] </t>
  </si>
  <si>
    <t>No expiry date sticker</t>
  </si>
  <si>
    <t>28-OTHERS</t>
  </si>
  <si>
    <t xml:space="preserve">JOWAR IDLY RAWA ( 11029010) [ 1 KG ] </t>
  </si>
  <si>
    <t>Short Rs.</t>
  </si>
  <si>
    <t>Excess Rs.</t>
  </si>
  <si>
    <t>Net Rs.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</si>
</sst>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0.000"/>
    <numFmt numFmtId="165" formatCode="0.00_);[Red]\(0.00\)"/>
    <numFmt numFmtId="166" formatCode="&quot;₹&quot;\ #,##0;[Red]&quot;₹&quot;\ \-#,##0"/>
    <numFmt numFmtId="167" formatCode="_ * #,##0.00_ ;_ * \-#,##0.00_ ;_ * &quot;-&quot;??_ ;_ @_ 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sz val="10"/>
      <name val="Times New Roman"/>
      <family val="1"/>
    </font>
    <font>
      <sz val="10"/>
      <name val="Arial"/>
      <family val="2"/>
    </font>
    <font>
      <sz val="10"/>
      <color rgb="FF0000FF"/>
      <name val="Times New Roman"/>
      <family val="2"/>
    </font>
    <font>
      <sz val="10"/>
      <color theme="1"/>
      <name val="Times New Roman"/>
      <family val="1"/>
    </font>
    <font>
      <b/>
      <sz val="10"/>
      <name val="Times New Roman"/>
      <family val="1"/>
    </font>
    <font>
      <sz val="10"/>
      <color indexed="8"/>
      <name val="Arial"/>
      <family val="2"/>
    </font>
    <font>
      <b/>
      <sz val="10"/>
      <color rgb="FF0000FF"/>
      <name val="Times New Roman"/>
      <family val="2"/>
    </font>
    <font>
      <sz val="10"/>
      <color rgb="FF0000FF"/>
      <name val="Times New Roman"/>
      <family val="1"/>
    </font>
    <font>
      <sz val="11"/>
      <color indexed="8"/>
      <name val="Calibri"/>
      <family val="2"/>
    </font>
    <font>
      <b/>
      <i/>
      <u/>
      <sz val="11"/>
      <color rgb="FF000000"/>
      <name val="Arial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indexed="26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0" borderId="0"/>
    <xf numFmtId="0" fontId="1" fillId="0" borderId="0"/>
    <xf numFmtId="0" fontId="4" fillId="0" borderId="0"/>
    <xf numFmtId="0" fontId="1" fillId="0" borderId="0"/>
    <xf numFmtId="0" fontId="8" fillId="0" borderId="0"/>
    <xf numFmtId="43" fontId="2" fillId="0" borderId="0" applyFont="0" applyFill="0" applyBorder="0" applyAlignment="0" applyProtection="0"/>
    <xf numFmtId="166" fontId="11" fillId="0" borderId="0" applyFill="0" applyBorder="0" applyAlignment="0" applyProtection="0"/>
    <xf numFmtId="0" fontId="1" fillId="0" borderId="0" applyFont="0" applyFill="0" applyBorder="0" applyAlignment="0" applyProtection="0"/>
    <xf numFmtId="0" fontId="11" fillId="0" borderId="0"/>
    <xf numFmtId="167" fontId="12" fillId="0" borderId="0" applyBorder="0" applyProtection="0"/>
    <xf numFmtId="0" fontId="4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3" fillId="0" borderId="0"/>
  </cellStyleXfs>
  <cellXfs count="47">
    <xf numFmtId="0" fontId="0" fillId="0" borderId="0" xfId="0"/>
    <xf numFmtId="0" fontId="3" fillId="0" borderId="0" xfId="1" applyFont="1"/>
    <xf numFmtId="0" fontId="3" fillId="2" borderId="1" xfId="2" applyFont="1" applyFill="1" applyBorder="1" applyAlignment="1">
      <alignment vertical="center"/>
    </xf>
    <xf numFmtId="0" fontId="3" fillId="2" borderId="2" xfId="2" applyFont="1" applyFill="1" applyBorder="1" applyAlignment="1">
      <alignment vertical="center"/>
    </xf>
    <xf numFmtId="0" fontId="5" fillId="2" borderId="3" xfId="3" applyFont="1" applyFill="1" applyBorder="1" applyAlignment="1">
      <alignment vertical="center"/>
    </xf>
    <xf numFmtId="0" fontId="6" fillId="0" borderId="0" xfId="1" applyFont="1"/>
    <xf numFmtId="0" fontId="7" fillId="2" borderId="4" xfId="2" applyFont="1" applyFill="1" applyBorder="1" applyAlignment="1">
      <alignment vertical="center"/>
    </xf>
    <xf numFmtId="0" fontId="7" fillId="2" borderId="0" xfId="2" applyFont="1" applyFill="1" applyBorder="1" applyAlignment="1">
      <alignment vertical="center"/>
    </xf>
    <xf numFmtId="0" fontId="5" fillId="2" borderId="5" xfId="3" applyFont="1" applyFill="1" applyBorder="1" applyAlignment="1">
      <alignment vertical="center"/>
    </xf>
    <xf numFmtId="0" fontId="7" fillId="2" borderId="6" xfId="2" applyFont="1" applyFill="1" applyBorder="1" applyAlignment="1">
      <alignment vertical="center"/>
    </xf>
    <xf numFmtId="0" fontId="7" fillId="2" borderId="7" xfId="2" applyFont="1" applyFill="1" applyBorder="1" applyAlignment="1">
      <alignment vertical="center"/>
    </xf>
    <xf numFmtId="0" fontId="5" fillId="2" borderId="8" xfId="3" applyFont="1" applyFill="1" applyBorder="1" applyAlignment="1">
      <alignment vertical="center"/>
    </xf>
    <xf numFmtId="0" fontId="3" fillId="0" borderId="0" xfId="1" applyFont="1" applyAlignment="1">
      <alignment vertical="center"/>
    </xf>
    <xf numFmtId="0" fontId="7" fillId="3" borderId="1" xfId="4" applyFont="1" applyFill="1" applyBorder="1" applyAlignment="1">
      <alignment vertical="center"/>
    </xf>
    <xf numFmtId="0" fontId="3" fillId="4" borderId="2" xfId="5" applyFont="1" applyFill="1" applyBorder="1" applyAlignment="1">
      <alignment vertical="center"/>
    </xf>
    <xf numFmtId="0" fontId="7" fillId="4" borderId="2" xfId="5" applyFont="1" applyFill="1" applyBorder="1" applyAlignment="1">
      <alignment horizontal="left" vertical="center"/>
    </xf>
    <xf numFmtId="0" fontId="7" fillId="4" borderId="2" xfId="5" applyFont="1" applyFill="1" applyBorder="1" applyAlignment="1">
      <alignment horizontal="center" vertical="center"/>
    </xf>
    <xf numFmtId="2" fontId="7" fillId="4" borderId="2" xfId="5" applyNumberFormat="1" applyFont="1" applyFill="1" applyBorder="1" applyAlignment="1">
      <alignment horizontal="left" vertical="center"/>
    </xf>
    <xf numFmtId="0" fontId="9" fillId="4" borderId="3" xfId="5" applyFont="1" applyFill="1" applyBorder="1" applyAlignment="1">
      <alignment horizontal="left" vertical="center"/>
    </xf>
    <xf numFmtId="0" fontId="7" fillId="4" borderId="6" xfId="5" applyFont="1" applyFill="1" applyBorder="1" applyAlignment="1">
      <alignment vertical="center"/>
    </xf>
    <xf numFmtId="0" fontId="3" fillId="4" borderId="7" xfId="5" applyFont="1" applyFill="1" applyBorder="1" applyAlignment="1">
      <alignment vertical="center"/>
    </xf>
    <xf numFmtId="0" fontId="7" fillId="4" borderId="7" xfId="5" applyFont="1" applyFill="1" applyBorder="1" applyAlignment="1">
      <alignment horizontal="left" vertical="center"/>
    </xf>
    <xf numFmtId="0" fontId="7" fillId="4" borderId="7" xfId="5" applyFont="1" applyFill="1" applyBorder="1" applyAlignment="1">
      <alignment horizontal="center" vertical="center"/>
    </xf>
    <xf numFmtId="2" fontId="3" fillId="4" borderId="7" xfId="5" applyNumberFormat="1" applyFont="1" applyFill="1" applyBorder="1" applyAlignment="1">
      <alignment vertical="center"/>
    </xf>
    <xf numFmtId="0" fontId="5" fillId="4" borderId="8" xfId="5" applyFont="1" applyFill="1" applyBorder="1" applyAlignment="1">
      <alignment vertical="center"/>
    </xf>
    <xf numFmtId="0" fontId="3" fillId="5" borderId="4" xfId="2" applyFont="1" applyFill="1" applyBorder="1" applyAlignment="1">
      <alignment vertical="center"/>
    </xf>
    <xf numFmtId="0" fontId="3" fillId="5" borderId="0" xfId="2" applyFont="1" applyFill="1" applyBorder="1" applyAlignment="1">
      <alignment vertical="center"/>
    </xf>
    <xf numFmtId="15" fontId="3" fillId="5" borderId="0" xfId="2" applyNumberFormat="1" applyFont="1" applyFill="1" applyBorder="1" applyAlignment="1">
      <alignment vertical="center"/>
    </xf>
    <xf numFmtId="0" fontId="5" fillId="0" borderId="5" xfId="3" applyFont="1" applyFill="1" applyBorder="1" applyAlignment="1">
      <alignment vertical="center"/>
    </xf>
    <xf numFmtId="0" fontId="2" fillId="0" borderId="0" xfId="1"/>
    <xf numFmtId="0" fontId="7" fillId="2" borderId="9" xfId="1" applyFont="1" applyFill="1" applyBorder="1" applyAlignment="1">
      <alignment horizontal="center" vertical="center" wrapText="1"/>
    </xf>
    <xf numFmtId="0" fontId="9" fillId="2" borderId="9" xfId="1" applyFont="1" applyFill="1" applyBorder="1" applyAlignment="1">
      <alignment horizontal="center" vertical="center"/>
    </xf>
    <xf numFmtId="0" fontId="3" fillId="0" borderId="9" xfId="1" applyFont="1" applyBorder="1" applyAlignment="1">
      <alignment horizontal="center"/>
    </xf>
    <xf numFmtId="0" fontId="3" fillId="0" borderId="9" xfId="1" applyFont="1" applyBorder="1"/>
    <xf numFmtId="0" fontId="3" fillId="0" borderId="9" xfId="1" applyFont="1" applyBorder="1" applyAlignment="1">
      <alignment horizontal="left"/>
    </xf>
    <xf numFmtId="164" fontId="3" fillId="0" borderId="9" xfId="1" applyNumberFormat="1" applyFont="1" applyBorder="1" applyAlignment="1">
      <alignment horizontal="center"/>
    </xf>
    <xf numFmtId="43" fontId="3" fillId="0" borderId="9" xfId="6" applyFont="1" applyBorder="1" applyAlignment="1">
      <alignment horizontal="right"/>
    </xf>
    <xf numFmtId="164" fontId="3" fillId="0" borderId="9" xfId="1" applyNumberFormat="1" applyFont="1" applyBorder="1"/>
    <xf numFmtId="43" fontId="3" fillId="0" borderId="9" xfId="6" applyFont="1" applyBorder="1"/>
    <xf numFmtId="164" fontId="5" fillId="0" borderId="9" xfId="1" applyNumberFormat="1" applyFont="1" applyBorder="1" applyAlignment="1"/>
    <xf numFmtId="0" fontId="5" fillId="0" borderId="9" xfId="1" applyFont="1" applyBorder="1" applyAlignment="1"/>
    <xf numFmtId="165" fontId="3" fillId="0" borderId="9" xfId="1" applyNumberFormat="1" applyFont="1" applyBorder="1"/>
    <xf numFmtId="0" fontId="10" fillId="0" borderId="9" xfId="1" applyFont="1" applyBorder="1"/>
    <xf numFmtId="165" fontId="7" fillId="2" borderId="9" xfId="6" applyNumberFormat="1" applyFont="1" applyFill="1" applyBorder="1" applyAlignment="1">
      <alignment horizontal="center" vertical="center" wrapText="1"/>
    </xf>
    <xf numFmtId="43" fontId="7" fillId="2" borderId="9" xfId="6" applyFont="1" applyFill="1" applyBorder="1" applyAlignment="1">
      <alignment horizontal="center" vertical="center" wrapText="1"/>
    </xf>
    <xf numFmtId="165" fontId="7" fillId="2" borderId="9" xfId="1" applyNumberFormat="1" applyFont="1" applyFill="1" applyBorder="1" applyAlignment="1">
      <alignment horizontal="center" vertical="center" wrapText="1"/>
    </xf>
    <xf numFmtId="0" fontId="5" fillId="0" borderId="0" xfId="1" applyFont="1" applyAlignment="1"/>
  </cellXfs>
  <cellStyles count="18">
    <cellStyle name="Comma 2" xfId="6"/>
    <cellStyle name="Comma 2 2" xfId="7"/>
    <cellStyle name="Comma 3" xfId="8"/>
    <cellStyle name="Excel Built-in Normal" xfId="9"/>
    <cellStyle name="Explanatory Text 2" xfId="10"/>
    <cellStyle name="Normal" xfId="0" builtinId="0"/>
    <cellStyle name="Normal 2" xfId="1"/>
    <cellStyle name="Normal 2 2" xfId="11"/>
    <cellStyle name="Normal 2 2 2" xfId="12"/>
    <cellStyle name="Normal 2 2 2 2" xfId="4"/>
    <cellStyle name="Normal 2 2 3" xfId="5"/>
    <cellStyle name="Normal 2 3" xfId="2"/>
    <cellStyle name="Normal 2 3 2" xfId="13"/>
    <cellStyle name="Normal 2 3 4 2" xfId="14"/>
    <cellStyle name="Normal 3" xfId="15"/>
    <cellStyle name="Normal 4" xfId="16"/>
    <cellStyle name="Normal 5" xfId="17"/>
    <cellStyle name="Normal_GPC June anne '10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143"/>
  <sheetViews>
    <sheetView showGridLines="0" tabSelected="1" workbookViewId="0">
      <selection activeCell="C6" sqref="C6"/>
    </sheetView>
  </sheetViews>
  <sheetFormatPr defaultRowHeight="12.75"/>
  <cols>
    <col min="1" max="1" width="2.7109375" style="29" customWidth="1"/>
    <col min="2" max="2" width="8.28515625" style="29" customWidth="1"/>
    <col min="3" max="3" width="13.7109375" style="29" bestFit="1" customWidth="1"/>
    <col min="4" max="4" width="7.85546875" style="29" bestFit="1" customWidth="1"/>
    <col min="5" max="5" width="30.85546875" style="29" customWidth="1"/>
    <col min="6" max="6" width="5.5703125" style="29" bestFit="1" customWidth="1"/>
    <col min="7" max="7" width="7.85546875" style="29" bestFit="1" customWidth="1"/>
    <col min="8" max="8" width="9" style="29" bestFit="1" customWidth="1"/>
    <col min="9" max="9" width="7.85546875" style="29" bestFit="1" customWidth="1"/>
    <col min="10" max="10" width="9" style="29" customWidth="1"/>
    <col min="11" max="11" width="10.42578125" style="29" bestFit="1" customWidth="1"/>
    <col min="12" max="12" width="21" style="29" bestFit="1" customWidth="1"/>
    <col min="13" max="13" width="46.85546875" style="46" customWidth="1"/>
    <col min="14" max="16384" width="9.140625" style="29"/>
  </cols>
  <sheetData>
    <row r="2" spans="1:13" s="5" customFormat="1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4"/>
    </row>
    <row r="3" spans="1:13" s="5" customFormat="1">
      <c r="A3" s="1"/>
      <c r="B3" s="6" t="s">
        <v>0</v>
      </c>
      <c r="C3" s="7" t="s">
        <v>1</v>
      </c>
      <c r="D3" s="7"/>
      <c r="E3" s="7"/>
      <c r="F3" s="7"/>
      <c r="G3" s="7"/>
      <c r="H3" s="7"/>
      <c r="I3" s="7"/>
      <c r="J3" s="7"/>
      <c r="K3" s="7"/>
      <c r="L3" s="7"/>
      <c r="M3" s="8"/>
    </row>
    <row r="4" spans="1:13" s="5" customFormat="1">
      <c r="A4" s="1"/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8"/>
    </row>
    <row r="5" spans="1:13" s="5" customFormat="1">
      <c r="A5" s="1"/>
      <c r="B5" s="6" t="s">
        <v>2</v>
      </c>
      <c r="C5" s="7" t="s">
        <v>3</v>
      </c>
      <c r="D5" s="7"/>
      <c r="E5" s="7"/>
      <c r="F5" s="7"/>
      <c r="G5" s="7"/>
      <c r="H5" s="7"/>
      <c r="I5" s="7"/>
      <c r="J5" s="7"/>
      <c r="K5" s="7"/>
      <c r="L5" s="7"/>
      <c r="M5" s="8"/>
    </row>
    <row r="6" spans="1:13" s="5" customFormat="1">
      <c r="A6" s="1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1"/>
    </row>
    <row r="7" spans="1:13" s="5" customFormat="1">
      <c r="A7" s="12"/>
      <c r="B7" s="13" t="s">
        <v>4</v>
      </c>
      <c r="C7" s="14"/>
      <c r="D7" s="15"/>
      <c r="E7" s="16"/>
      <c r="F7" s="17"/>
      <c r="G7" s="17"/>
      <c r="H7" s="17"/>
      <c r="I7" s="17"/>
      <c r="J7" s="17"/>
      <c r="K7" s="17"/>
      <c r="L7" s="17"/>
      <c r="M7" s="18"/>
    </row>
    <row r="8" spans="1:13" s="5" customFormat="1">
      <c r="A8" s="12"/>
      <c r="B8" s="19" t="s">
        <v>5</v>
      </c>
      <c r="C8" s="20"/>
      <c r="D8" s="21"/>
      <c r="E8" s="22"/>
      <c r="F8" s="23"/>
      <c r="G8" s="23"/>
      <c r="H8" s="23"/>
      <c r="I8" s="23"/>
      <c r="J8" s="23"/>
      <c r="K8" s="23"/>
      <c r="L8" s="23"/>
      <c r="M8" s="24"/>
    </row>
    <row r="9" spans="1:13" s="5" customFormat="1">
      <c r="A9" s="1"/>
      <c r="B9" s="25"/>
      <c r="C9" s="26"/>
      <c r="D9" s="26"/>
      <c r="E9" s="27"/>
      <c r="F9" s="26"/>
      <c r="G9" s="26"/>
      <c r="H9" s="26"/>
      <c r="I9" s="26"/>
      <c r="J9" s="26"/>
      <c r="K9" s="26"/>
      <c r="L9" s="26"/>
      <c r="M9" s="28"/>
    </row>
    <row r="10" spans="1:13" ht="38.25">
      <c r="B10" s="30" t="s">
        <v>6</v>
      </c>
      <c r="C10" s="30" t="s">
        <v>7</v>
      </c>
      <c r="D10" s="30" t="s">
        <v>8</v>
      </c>
      <c r="E10" s="30" t="s">
        <v>9</v>
      </c>
      <c r="F10" s="30" t="s">
        <v>10</v>
      </c>
      <c r="G10" s="30" t="s">
        <v>11</v>
      </c>
      <c r="H10" s="30" t="s">
        <v>12</v>
      </c>
      <c r="I10" s="30" t="s">
        <v>13</v>
      </c>
      <c r="J10" s="30" t="s">
        <v>14</v>
      </c>
      <c r="K10" s="30" t="s">
        <v>15</v>
      </c>
      <c r="L10" s="30" t="s">
        <v>16</v>
      </c>
      <c r="M10" s="31" t="s">
        <v>17</v>
      </c>
    </row>
    <row r="11" spans="1:13">
      <c r="B11" s="32" t="s">
        <v>18</v>
      </c>
      <c r="C11" s="33" t="s">
        <v>19</v>
      </c>
      <c r="D11" s="34">
        <v>130154</v>
      </c>
      <c r="E11" s="34" t="s">
        <v>20</v>
      </c>
      <c r="F11" s="32" t="s">
        <v>21</v>
      </c>
      <c r="G11" s="35">
        <v>10</v>
      </c>
      <c r="H11" s="36">
        <v>184.38</v>
      </c>
      <c r="I11" s="37">
        <v>10</v>
      </c>
      <c r="J11" s="37">
        <f>+I11-G11</f>
        <v>0</v>
      </c>
      <c r="K11" s="38">
        <f>+J11*H11</f>
        <v>0</v>
      </c>
      <c r="L11" s="37"/>
      <c r="M11" s="39"/>
    </row>
    <row r="12" spans="1:13">
      <c r="B12" s="32" t="s">
        <v>18</v>
      </c>
      <c r="C12" s="33" t="s">
        <v>19</v>
      </c>
      <c r="D12" s="34">
        <v>140203</v>
      </c>
      <c r="E12" s="34" t="s">
        <v>22</v>
      </c>
      <c r="F12" s="32" t="s">
        <v>21</v>
      </c>
      <c r="G12" s="35">
        <v>15</v>
      </c>
      <c r="H12" s="36">
        <v>344</v>
      </c>
      <c r="I12" s="37">
        <v>15</v>
      </c>
      <c r="J12" s="37">
        <f t="shared" ref="J12:J75" si="0">+I12-G12</f>
        <v>0</v>
      </c>
      <c r="K12" s="38">
        <f t="shared" ref="K12:K75" si="1">+J12*H12</f>
        <v>0</v>
      </c>
      <c r="L12" s="37"/>
      <c r="M12" s="39"/>
    </row>
    <row r="13" spans="1:13">
      <c r="B13" s="32" t="s">
        <v>18</v>
      </c>
      <c r="C13" s="33" t="s">
        <v>19</v>
      </c>
      <c r="D13" s="34">
        <v>140207</v>
      </c>
      <c r="E13" s="34" t="s">
        <v>23</v>
      </c>
      <c r="F13" s="32" t="s">
        <v>21</v>
      </c>
      <c r="G13" s="35">
        <v>2</v>
      </c>
      <c r="H13" s="36">
        <v>492</v>
      </c>
      <c r="I13" s="37">
        <v>2</v>
      </c>
      <c r="J13" s="37">
        <f t="shared" si="0"/>
        <v>0</v>
      </c>
      <c r="K13" s="38">
        <f t="shared" si="1"/>
        <v>0</v>
      </c>
      <c r="L13" s="37"/>
      <c r="M13" s="39"/>
    </row>
    <row r="14" spans="1:13">
      <c r="B14" s="32" t="s">
        <v>18</v>
      </c>
      <c r="C14" s="33" t="s">
        <v>19</v>
      </c>
      <c r="D14" s="34">
        <v>140796</v>
      </c>
      <c r="E14" s="34" t="s">
        <v>24</v>
      </c>
      <c r="F14" s="32" t="s">
        <v>21</v>
      </c>
      <c r="G14" s="35">
        <v>8</v>
      </c>
      <c r="H14" s="36">
        <v>669.5</v>
      </c>
      <c r="I14" s="37">
        <v>8</v>
      </c>
      <c r="J14" s="37">
        <f t="shared" si="0"/>
        <v>0</v>
      </c>
      <c r="K14" s="38">
        <f t="shared" si="1"/>
        <v>0</v>
      </c>
      <c r="L14" s="33"/>
      <c r="M14" s="40"/>
    </row>
    <row r="15" spans="1:13">
      <c r="B15" s="32" t="s">
        <v>18</v>
      </c>
      <c r="C15" s="33" t="s">
        <v>19</v>
      </c>
      <c r="D15" s="34">
        <v>140847</v>
      </c>
      <c r="E15" s="34" t="s">
        <v>25</v>
      </c>
      <c r="F15" s="32" t="s">
        <v>21</v>
      </c>
      <c r="G15" s="35">
        <v>20</v>
      </c>
      <c r="H15" s="36">
        <v>223.81</v>
      </c>
      <c r="I15" s="37">
        <v>20</v>
      </c>
      <c r="J15" s="37">
        <f t="shared" si="0"/>
        <v>0</v>
      </c>
      <c r="K15" s="38">
        <f t="shared" si="1"/>
        <v>0</v>
      </c>
      <c r="L15" s="33"/>
      <c r="M15" s="40"/>
    </row>
    <row r="16" spans="1:13">
      <c r="B16" s="32" t="s">
        <v>18</v>
      </c>
      <c r="C16" s="33" t="s">
        <v>19</v>
      </c>
      <c r="D16" s="34">
        <v>140850</v>
      </c>
      <c r="E16" s="34" t="s">
        <v>26</v>
      </c>
      <c r="F16" s="32" t="s">
        <v>27</v>
      </c>
      <c r="G16" s="35">
        <v>18</v>
      </c>
      <c r="H16" s="36">
        <v>439.74</v>
      </c>
      <c r="I16" s="37">
        <v>18</v>
      </c>
      <c r="J16" s="37">
        <f t="shared" si="0"/>
        <v>0</v>
      </c>
      <c r="K16" s="38">
        <f t="shared" si="1"/>
        <v>0</v>
      </c>
      <c r="L16" s="33"/>
      <c r="M16" s="40"/>
    </row>
    <row r="17" spans="2:13">
      <c r="B17" s="32" t="s">
        <v>18</v>
      </c>
      <c r="C17" s="33" t="s">
        <v>19</v>
      </c>
      <c r="D17" s="34">
        <v>140852</v>
      </c>
      <c r="E17" s="34" t="s">
        <v>28</v>
      </c>
      <c r="F17" s="32" t="s">
        <v>29</v>
      </c>
      <c r="G17" s="35">
        <v>1</v>
      </c>
      <c r="H17" s="36">
        <v>495.48</v>
      </c>
      <c r="I17" s="37">
        <v>1</v>
      </c>
      <c r="J17" s="37">
        <f t="shared" si="0"/>
        <v>0</v>
      </c>
      <c r="K17" s="38">
        <f t="shared" si="1"/>
        <v>0</v>
      </c>
      <c r="L17" s="33"/>
      <c r="M17" s="40"/>
    </row>
    <row r="18" spans="2:13">
      <c r="B18" s="32" t="s">
        <v>18</v>
      </c>
      <c r="C18" s="33" t="s">
        <v>19</v>
      </c>
      <c r="D18" s="34">
        <v>140913</v>
      </c>
      <c r="E18" s="34" t="s">
        <v>30</v>
      </c>
      <c r="F18" s="32" t="s">
        <v>31</v>
      </c>
      <c r="G18" s="35">
        <v>2</v>
      </c>
      <c r="H18" s="36">
        <v>629.45000000000005</v>
      </c>
      <c r="I18" s="37">
        <v>2</v>
      </c>
      <c r="J18" s="37">
        <f t="shared" si="0"/>
        <v>0</v>
      </c>
      <c r="K18" s="38">
        <f t="shared" si="1"/>
        <v>0</v>
      </c>
      <c r="L18" s="33"/>
      <c r="M18" s="40"/>
    </row>
    <row r="19" spans="2:13">
      <c r="B19" s="32" t="s">
        <v>18</v>
      </c>
      <c r="C19" s="33" t="s">
        <v>19</v>
      </c>
      <c r="D19" s="34">
        <v>140914</v>
      </c>
      <c r="E19" s="34" t="s">
        <v>32</v>
      </c>
      <c r="F19" s="32" t="s">
        <v>31</v>
      </c>
      <c r="G19" s="35">
        <v>2</v>
      </c>
      <c r="H19" s="36">
        <v>474.68</v>
      </c>
      <c r="I19" s="37">
        <v>2</v>
      </c>
      <c r="J19" s="37">
        <f t="shared" si="0"/>
        <v>0</v>
      </c>
      <c r="K19" s="38">
        <f t="shared" si="1"/>
        <v>0</v>
      </c>
      <c r="L19" s="33"/>
      <c r="M19" s="40"/>
    </row>
    <row r="20" spans="2:13">
      <c r="B20" s="32" t="s">
        <v>18</v>
      </c>
      <c r="C20" s="33" t="s">
        <v>19</v>
      </c>
      <c r="D20" s="34">
        <v>140922</v>
      </c>
      <c r="E20" s="34" t="s">
        <v>33</v>
      </c>
      <c r="F20" s="32" t="s">
        <v>21</v>
      </c>
      <c r="G20" s="35">
        <v>4</v>
      </c>
      <c r="H20" s="36">
        <v>484</v>
      </c>
      <c r="I20" s="37">
        <v>4</v>
      </c>
      <c r="J20" s="37">
        <f t="shared" si="0"/>
        <v>0</v>
      </c>
      <c r="K20" s="38">
        <f t="shared" si="1"/>
        <v>0</v>
      </c>
      <c r="L20" s="33"/>
      <c r="M20" s="40"/>
    </row>
    <row r="21" spans="2:13">
      <c r="B21" s="32" t="s">
        <v>18</v>
      </c>
      <c r="C21" s="33" t="s">
        <v>19</v>
      </c>
      <c r="D21" s="34">
        <v>140923</v>
      </c>
      <c r="E21" s="34" t="s">
        <v>34</v>
      </c>
      <c r="F21" s="32" t="s">
        <v>21</v>
      </c>
      <c r="G21" s="35">
        <v>10.8</v>
      </c>
      <c r="H21" s="36">
        <v>474</v>
      </c>
      <c r="I21" s="37">
        <v>10.8</v>
      </c>
      <c r="J21" s="37">
        <f t="shared" si="0"/>
        <v>0</v>
      </c>
      <c r="K21" s="38">
        <f t="shared" si="1"/>
        <v>0</v>
      </c>
      <c r="L21" s="33"/>
      <c r="M21" s="40"/>
    </row>
    <row r="22" spans="2:13">
      <c r="B22" s="32" t="s">
        <v>18</v>
      </c>
      <c r="C22" s="33" t="s">
        <v>19</v>
      </c>
      <c r="D22" s="34">
        <v>140924</v>
      </c>
      <c r="E22" s="34" t="s">
        <v>35</v>
      </c>
      <c r="F22" s="32" t="s">
        <v>21</v>
      </c>
      <c r="G22" s="35">
        <v>4</v>
      </c>
      <c r="H22" s="36">
        <v>459.67</v>
      </c>
      <c r="I22" s="37">
        <v>4</v>
      </c>
      <c r="J22" s="37">
        <f t="shared" si="0"/>
        <v>0</v>
      </c>
      <c r="K22" s="38">
        <f t="shared" si="1"/>
        <v>0</v>
      </c>
      <c r="L22" s="33" t="s">
        <v>36</v>
      </c>
      <c r="M22" s="40"/>
    </row>
    <row r="23" spans="2:13">
      <c r="B23" s="32" t="s">
        <v>18</v>
      </c>
      <c r="C23" s="33" t="s">
        <v>37</v>
      </c>
      <c r="D23" s="34">
        <v>200010</v>
      </c>
      <c r="E23" s="34" t="s">
        <v>38</v>
      </c>
      <c r="F23" s="32" t="s">
        <v>39</v>
      </c>
      <c r="G23" s="35">
        <v>6</v>
      </c>
      <c r="H23" s="36">
        <v>65</v>
      </c>
      <c r="I23" s="37">
        <v>6</v>
      </c>
      <c r="J23" s="37">
        <f t="shared" si="0"/>
        <v>0</v>
      </c>
      <c r="K23" s="38">
        <f t="shared" si="1"/>
        <v>0</v>
      </c>
      <c r="L23" s="33" t="s">
        <v>40</v>
      </c>
      <c r="M23" s="40" t="s">
        <v>41</v>
      </c>
    </row>
    <row r="24" spans="2:13">
      <c r="B24" s="32" t="s">
        <v>18</v>
      </c>
      <c r="C24" s="33" t="s">
        <v>37</v>
      </c>
      <c r="D24" s="34">
        <v>200016</v>
      </c>
      <c r="E24" s="34" t="s">
        <v>42</v>
      </c>
      <c r="F24" s="32" t="s">
        <v>39</v>
      </c>
      <c r="G24" s="35">
        <v>8</v>
      </c>
      <c r="H24" s="36">
        <v>58</v>
      </c>
      <c r="I24" s="37">
        <v>8</v>
      </c>
      <c r="J24" s="37">
        <f t="shared" si="0"/>
        <v>0</v>
      </c>
      <c r="K24" s="38">
        <f t="shared" si="1"/>
        <v>0</v>
      </c>
      <c r="L24" s="33"/>
      <c r="M24" s="40"/>
    </row>
    <row r="25" spans="2:13">
      <c r="B25" s="32" t="s">
        <v>18</v>
      </c>
      <c r="C25" s="33" t="s">
        <v>37</v>
      </c>
      <c r="D25" s="34">
        <v>200034</v>
      </c>
      <c r="E25" s="34" t="s">
        <v>43</v>
      </c>
      <c r="F25" s="32" t="s">
        <v>21</v>
      </c>
      <c r="G25" s="35">
        <v>16</v>
      </c>
      <c r="H25" s="36">
        <v>158</v>
      </c>
      <c r="I25" s="37">
        <v>16</v>
      </c>
      <c r="J25" s="37">
        <f t="shared" si="0"/>
        <v>0</v>
      </c>
      <c r="K25" s="38">
        <f t="shared" si="1"/>
        <v>0</v>
      </c>
      <c r="L25" s="33"/>
      <c r="M25" s="40"/>
    </row>
    <row r="26" spans="2:13">
      <c r="B26" s="32" t="s">
        <v>18</v>
      </c>
      <c r="C26" s="33" t="s">
        <v>37</v>
      </c>
      <c r="D26" s="34">
        <v>200039</v>
      </c>
      <c r="E26" s="34" t="s">
        <v>44</v>
      </c>
      <c r="F26" s="32" t="s">
        <v>39</v>
      </c>
      <c r="G26" s="35">
        <v>3</v>
      </c>
      <c r="H26" s="36">
        <v>285</v>
      </c>
      <c r="I26" s="37">
        <v>3</v>
      </c>
      <c r="J26" s="37">
        <f t="shared" si="0"/>
        <v>0</v>
      </c>
      <c r="K26" s="38">
        <f t="shared" si="1"/>
        <v>0</v>
      </c>
      <c r="L26" s="33"/>
      <c r="M26" s="40"/>
    </row>
    <row r="27" spans="2:13">
      <c r="B27" s="32" t="s">
        <v>18</v>
      </c>
      <c r="C27" s="33" t="s">
        <v>37</v>
      </c>
      <c r="D27" s="34">
        <v>200051</v>
      </c>
      <c r="E27" s="34" t="s">
        <v>45</v>
      </c>
      <c r="F27" s="32" t="s">
        <v>21</v>
      </c>
      <c r="G27" s="35">
        <v>8</v>
      </c>
      <c r="H27" s="36">
        <v>254.23</v>
      </c>
      <c r="I27" s="37">
        <v>8</v>
      </c>
      <c r="J27" s="37">
        <f t="shared" si="0"/>
        <v>0</v>
      </c>
      <c r="K27" s="38">
        <f t="shared" si="1"/>
        <v>0</v>
      </c>
      <c r="L27" s="33"/>
      <c r="M27" s="40"/>
    </row>
    <row r="28" spans="2:13">
      <c r="B28" s="32" t="s">
        <v>18</v>
      </c>
      <c r="C28" s="33" t="s">
        <v>37</v>
      </c>
      <c r="D28" s="34">
        <v>200055</v>
      </c>
      <c r="E28" s="34" t="s">
        <v>46</v>
      </c>
      <c r="F28" s="32" t="s">
        <v>21</v>
      </c>
      <c r="G28" s="35">
        <v>52</v>
      </c>
      <c r="H28" s="36">
        <v>68.55</v>
      </c>
      <c r="I28" s="37">
        <v>52</v>
      </c>
      <c r="J28" s="37">
        <f t="shared" si="0"/>
        <v>0</v>
      </c>
      <c r="K28" s="38">
        <f t="shared" si="1"/>
        <v>0</v>
      </c>
      <c r="L28" s="33"/>
      <c r="M28" s="40"/>
    </row>
    <row r="29" spans="2:13">
      <c r="B29" s="32" t="s">
        <v>18</v>
      </c>
      <c r="C29" s="33" t="s">
        <v>37</v>
      </c>
      <c r="D29" s="34">
        <v>200057</v>
      </c>
      <c r="E29" s="34" t="s">
        <v>47</v>
      </c>
      <c r="F29" s="32" t="s">
        <v>21</v>
      </c>
      <c r="G29" s="35">
        <v>6</v>
      </c>
      <c r="H29" s="36">
        <v>86.89</v>
      </c>
      <c r="I29" s="37">
        <v>6</v>
      </c>
      <c r="J29" s="37">
        <f t="shared" si="0"/>
        <v>0</v>
      </c>
      <c r="K29" s="38">
        <f t="shared" si="1"/>
        <v>0</v>
      </c>
      <c r="L29" s="33"/>
      <c r="M29" s="40"/>
    </row>
    <row r="30" spans="2:13">
      <c r="B30" s="32" t="s">
        <v>18</v>
      </c>
      <c r="C30" s="33" t="s">
        <v>37</v>
      </c>
      <c r="D30" s="34">
        <v>200059</v>
      </c>
      <c r="E30" s="34" t="s">
        <v>48</v>
      </c>
      <c r="F30" s="32" t="s">
        <v>21</v>
      </c>
      <c r="G30" s="35">
        <v>25.5</v>
      </c>
      <c r="H30" s="36">
        <v>250</v>
      </c>
      <c r="I30" s="37">
        <v>25.5</v>
      </c>
      <c r="J30" s="37">
        <f t="shared" si="0"/>
        <v>0</v>
      </c>
      <c r="K30" s="38">
        <f t="shared" si="1"/>
        <v>0</v>
      </c>
      <c r="L30" s="33"/>
      <c r="M30" s="40"/>
    </row>
    <row r="31" spans="2:13">
      <c r="B31" s="32" t="s">
        <v>18</v>
      </c>
      <c r="C31" s="33" t="s">
        <v>37</v>
      </c>
      <c r="D31" s="34">
        <v>200076</v>
      </c>
      <c r="E31" s="34" t="s">
        <v>49</v>
      </c>
      <c r="F31" s="32" t="s">
        <v>39</v>
      </c>
      <c r="G31" s="35">
        <v>35</v>
      </c>
      <c r="H31" s="36">
        <v>52.95</v>
      </c>
      <c r="I31" s="37">
        <v>35</v>
      </c>
      <c r="J31" s="37">
        <f t="shared" si="0"/>
        <v>0</v>
      </c>
      <c r="K31" s="38">
        <f t="shared" si="1"/>
        <v>0</v>
      </c>
      <c r="L31" s="33"/>
      <c r="M31" s="40"/>
    </row>
    <row r="32" spans="2:13">
      <c r="B32" s="32" t="s">
        <v>18</v>
      </c>
      <c r="C32" s="33" t="s">
        <v>37</v>
      </c>
      <c r="D32" s="34">
        <v>200086</v>
      </c>
      <c r="E32" s="34" t="s">
        <v>50</v>
      </c>
      <c r="F32" s="32" t="s">
        <v>21</v>
      </c>
      <c r="G32" s="35">
        <v>26</v>
      </c>
      <c r="H32" s="36">
        <v>349.99</v>
      </c>
      <c r="I32" s="37">
        <v>26</v>
      </c>
      <c r="J32" s="37">
        <f t="shared" si="0"/>
        <v>0</v>
      </c>
      <c r="K32" s="38">
        <f t="shared" si="1"/>
        <v>0</v>
      </c>
      <c r="L32" s="33"/>
      <c r="M32" s="40"/>
    </row>
    <row r="33" spans="2:13">
      <c r="B33" s="32" t="s">
        <v>18</v>
      </c>
      <c r="C33" s="33" t="s">
        <v>37</v>
      </c>
      <c r="D33" s="34">
        <v>200097</v>
      </c>
      <c r="E33" s="34" t="s">
        <v>51</v>
      </c>
      <c r="F33" s="32" t="s">
        <v>21</v>
      </c>
      <c r="G33" s="35">
        <v>6.5</v>
      </c>
      <c r="H33" s="36">
        <v>470</v>
      </c>
      <c r="I33" s="37">
        <v>6.5</v>
      </c>
      <c r="J33" s="37">
        <f t="shared" si="0"/>
        <v>0</v>
      </c>
      <c r="K33" s="38">
        <f t="shared" si="1"/>
        <v>0</v>
      </c>
      <c r="L33" s="33"/>
      <c r="M33" s="40"/>
    </row>
    <row r="34" spans="2:13">
      <c r="B34" s="32" t="s">
        <v>18</v>
      </c>
      <c r="C34" s="33" t="s">
        <v>37</v>
      </c>
      <c r="D34" s="34">
        <v>200108</v>
      </c>
      <c r="E34" s="34" t="s">
        <v>52</v>
      </c>
      <c r="F34" s="32" t="s">
        <v>21</v>
      </c>
      <c r="G34" s="35">
        <v>6</v>
      </c>
      <c r="H34" s="36">
        <v>364.7</v>
      </c>
      <c r="I34" s="37">
        <v>6</v>
      </c>
      <c r="J34" s="37">
        <f t="shared" si="0"/>
        <v>0</v>
      </c>
      <c r="K34" s="38">
        <f t="shared" si="1"/>
        <v>0</v>
      </c>
      <c r="L34" s="33"/>
      <c r="M34" s="40"/>
    </row>
    <row r="35" spans="2:13">
      <c r="B35" s="32" t="s">
        <v>18</v>
      </c>
      <c r="C35" s="33" t="s">
        <v>37</v>
      </c>
      <c r="D35" s="34">
        <v>200111</v>
      </c>
      <c r="E35" s="34" t="s">
        <v>53</v>
      </c>
      <c r="F35" s="32" t="s">
        <v>21</v>
      </c>
      <c r="G35" s="35">
        <v>2</v>
      </c>
      <c r="H35" s="36">
        <v>274.81</v>
      </c>
      <c r="I35" s="37">
        <v>2</v>
      </c>
      <c r="J35" s="37">
        <f t="shared" si="0"/>
        <v>0</v>
      </c>
      <c r="K35" s="38">
        <f t="shared" si="1"/>
        <v>0</v>
      </c>
      <c r="L35" s="33" t="s">
        <v>54</v>
      </c>
      <c r="M35" s="40"/>
    </row>
    <row r="36" spans="2:13">
      <c r="B36" s="32" t="s">
        <v>18</v>
      </c>
      <c r="C36" s="33" t="s">
        <v>37</v>
      </c>
      <c r="D36" s="34">
        <v>200113</v>
      </c>
      <c r="E36" s="34" t="s">
        <v>55</v>
      </c>
      <c r="F36" s="32" t="s">
        <v>21</v>
      </c>
      <c r="G36" s="35">
        <v>12</v>
      </c>
      <c r="H36" s="36">
        <v>128</v>
      </c>
      <c r="I36" s="37">
        <v>12</v>
      </c>
      <c r="J36" s="37">
        <f t="shared" si="0"/>
        <v>0</v>
      </c>
      <c r="K36" s="38">
        <f t="shared" si="1"/>
        <v>0</v>
      </c>
      <c r="L36" s="33"/>
      <c r="M36" s="40"/>
    </row>
    <row r="37" spans="2:13">
      <c r="B37" s="32" t="s">
        <v>18</v>
      </c>
      <c r="C37" s="33" t="s">
        <v>37</v>
      </c>
      <c r="D37" s="34">
        <v>200137</v>
      </c>
      <c r="E37" s="34" t="s">
        <v>56</v>
      </c>
      <c r="F37" s="32" t="s">
        <v>21</v>
      </c>
      <c r="G37" s="35">
        <v>10</v>
      </c>
      <c r="H37" s="36">
        <v>21</v>
      </c>
      <c r="I37" s="37">
        <v>10</v>
      </c>
      <c r="J37" s="37">
        <f t="shared" si="0"/>
        <v>0</v>
      </c>
      <c r="K37" s="38">
        <f t="shared" si="1"/>
        <v>0</v>
      </c>
      <c r="L37" s="33"/>
      <c r="M37" s="40"/>
    </row>
    <row r="38" spans="2:13">
      <c r="B38" s="32" t="s">
        <v>18</v>
      </c>
      <c r="C38" s="33" t="s">
        <v>37</v>
      </c>
      <c r="D38" s="34">
        <v>200150</v>
      </c>
      <c r="E38" s="34" t="s">
        <v>57</v>
      </c>
      <c r="F38" s="32" t="s">
        <v>58</v>
      </c>
      <c r="G38" s="35">
        <v>4</v>
      </c>
      <c r="H38" s="36">
        <v>213.57</v>
      </c>
      <c r="I38" s="37">
        <v>4</v>
      </c>
      <c r="J38" s="37">
        <f t="shared" si="0"/>
        <v>0</v>
      </c>
      <c r="K38" s="38">
        <f t="shared" si="1"/>
        <v>0</v>
      </c>
      <c r="L38" s="33"/>
      <c r="M38" s="40"/>
    </row>
    <row r="39" spans="2:13">
      <c r="B39" s="32" t="s">
        <v>18</v>
      </c>
      <c r="C39" s="33" t="s">
        <v>37</v>
      </c>
      <c r="D39" s="34">
        <v>200155</v>
      </c>
      <c r="E39" s="34" t="s">
        <v>59</v>
      </c>
      <c r="F39" s="32" t="s">
        <v>21</v>
      </c>
      <c r="G39" s="35">
        <v>47.5</v>
      </c>
      <c r="H39" s="36">
        <v>92</v>
      </c>
      <c r="I39" s="37">
        <v>47.5</v>
      </c>
      <c r="J39" s="37">
        <f t="shared" si="0"/>
        <v>0</v>
      </c>
      <c r="K39" s="38">
        <f t="shared" si="1"/>
        <v>0</v>
      </c>
      <c r="L39" s="33"/>
      <c r="M39" s="40"/>
    </row>
    <row r="40" spans="2:13">
      <c r="B40" s="32" t="s">
        <v>18</v>
      </c>
      <c r="C40" s="33" t="s">
        <v>37</v>
      </c>
      <c r="D40" s="34">
        <v>200178</v>
      </c>
      <c r="E40" s="34" t="s">
        <v>60</v>
      </c>
      <c r="F40" s="32" t="s">
        <v>21</v>
      </c>
      <c r="G40" s="35">
        <v>2</v>
      </c>
      <c r="H40" s="36">
        <v>2300.0100000000002</v>
      </c>
      <c r="I40" s="37">
        <v>2</v>
      </c>
      <c r="J40" s="37">
        <f t="shared" si="0"/>
        <v>0</v>
      </c>
      <c r="K40" s="38">
        <f t="shared" si="1"/>
        <v>0</v>
      </c>
      <c r="L40" s="33"/>
      <c r="M40" s="40"/>
    </row>
    <row r="41" spans="2:13">
      <c r="B41" s="32" t="s">
        <v>18</v>
      </c>
      <c r="C41" s="33" t="s">
        <v>37</v>
      </c>
      <c r="D41" s="34">
        <v>200179</v>
      </c>
      <c r="E41" s="34" t="s">
        <v>61</v>
      </c>
      <c r="F41" s="32" t="s">
        <v>58</v>
      </c>
      <c r="G41" s="35">
        <v>7</v>
      </c>
      <c r="H41" s="36">
        <v>38</v>
      </c>
      <c r="I41" s="37">
        <v>7</v>
      </c>
      <c r="J41" s="37">
        <f t="shared" si="0"/>
        <v>0</v>
      </c>
      <c r="K41" s="38">
        <f t="shared" si="1"/>
        <v>0</v>
      </c>
      <c r="L41" s="33"/>
      <c r="M41" s="40"/>
    </row>
    <row r="42" spans="2:13">
      <c r="B42" s="32" t="s">
        <v>18</v>
      </c>
      <c r="C42" s="33" t="s">
        <v>37</v>
      </c>
      <c r="D42" s="34">
        <v>200181</v>
      </c>
      <c r="E42" s="34" t="s">
        <v>62</v>
      </c>
      <c r="F42" s="32" t="s">
        <v>21</v>
      </c>
      <c r="G42" s="35">
        <v>2.5</v>
      </c>
      <c r="H42" s="36">
        <v>113.87</v>
      </c>
      <c r="I42" s="37">
        <v>2.5</v>
      </c>
      <c r="J42" s="37">
        <f t="shared" si="0"/>
        <v>0</v>
      </c>
      <c r="K42" s="38">
        <f t="shared" si="1"/>
        <v>0</v>
      </c>
      <c r="L42" s="33"/>
      <c r="M42" s="40"/>
    </row>
    <row r="43" spans="2:13">
      <c r="B43" s="32" t="s">
        <v>18</v>
      </c>
      <c r="C43" s="33" t="s">
        <v>37</v>
      </c>
      <c r="D43" s="34">
        <v>200230</v>
      </c>
      <c r="E43" s="34" t="s">
        <v>63</v>
      </c>
      <c r="F43" s="32" t="s">
        <v>21</v>
      </c>
      <c r="G43" s="35">
        <v>0.4</v>
      </c>
      <c r="H43" s="36">
        <v>696.6</v>
      </c>
      <c r="I43" s="33">
        <v>0.32</v>
      </c>
      <c r="J43" s="37">
        <f t="shared" si="0"/>
        <v>-8.0000000000000016E-2</v>
      </c>
      <c r="K43" s="41">
        <f t="shared" si="1"/>
        <v>-55.728000000000016</v>
      </c>
      <c r="L43" s="33"/>
      <c r="M43" s="40"/>
    </row>
    <row r="44" spans="2:13">
      <c r="B44" s="32" t="s">
        <v>18</v>
      </c>
      <c r="C44" s="33" t="s">
        <v>37</v>
      </c>
      <c r="D44" s="34">
        <v>200249</v>
      </c>
      <c r="E44" s="34" t="s">
        <v>64</v>
      </c>
      <c r="F44" s="32" t="s">
        <v>39</v>
      </c>
      <c r="G44" s="35">
        <v>5</v>
      </c>
      <c r="H44" s="36">
        <v>235</v>
      </c>
      <c r="I44" s="33">
        <v>3</v>
      </c>
      <c r="J44" s="37">
        <f t="shared" si="0"/>
        <v>-2</v>
      </c>
      <c r="K44" s="41">
        <f t="shared" si="1"/>
        <v>-470</v>
      </c>
      <c r="L44" s="33"/>
      <c r="M44" s="40" t="s">
        <v>65</v>
      </c>
    </row>
    <row r="45" spans="2:13">
      <c r="B45" s="32" t="s">
        <v>18</v>
      </c>
      <c r="C45" s="33" t="s">
        <v>37</v>
      </c>
      <c r="D45" s="34">
        <v>200256</v>
      </c>
      <c r="E45" s="34" t="s">
        <v>66</v>
      </c>
      <c r="F45" s="32" t="s">
        <v>58</v>
      </c>
      <c r="G45" s="35">
        <v>2</v>
      </c>
      <c r="H45" s="36">
        <v>1552</v>
      </c>
      <c r="I45" s="37">
        <v>2</v>
      </c>
      <c r="J45" s="37">
        <f t="shared" si="0"/>
        <v>0</v>
      </c>
      <c r="K45" s="38">
        <f t="shared" si="1"/>
        <v>0</v>
      </c>
      <c r="L45" s="33" t="s">
        <v>67</v>
      </c>
      <c r="M45" s="40" t="s">
        <v>41</v>
      </c>
    </row>
    <row r="46" spans="2:13">
      <c r="B46" s="32" t="s">
        <v>18</v>
      </c>
      <c r="C46" s="33" t="s">
        <v>37</v>
      </c>
      <c r="D46" s="34">
        <v>200263</v>
      </c>
      <c r="E46" s="34" t="s">
        <v>68</v>
      </c>
      <c r="F46" s="32" t="s">
        <v>27</v>
      </c>
      <c r="G46" s="35">
        <v>14</v>
      </c>
      <c r="H46" s="36">
        <v>750</v>
      </c>
      <c r="I46" s="37">
        <v>14</v>
      </c>
      <c r="J46" s="37">
        <f t="shared" si="0"/>
        <v>0</v>
      </c>
      <c r="K46" s="38">
        <f t="shared" si="1"/>
        <v>0</v>
      </c>
      <c r="L46" s="33"/>
      <c r="M46" s="40"/>
    </row>
    <row r="47" spans="2:13">
      <c r="B47" s="32" t="s">
        <v>18</v>
      </c>
      <c r="C47" s="33" t="s">
        <v>37</v>
      </c>
      <c r="D47" s="34">
        <v>200265</v>
      </c>
      <c r="E47" s="34" t="s">
        <v>69</v>
      </c>
      <c r="F47" s="32" t="s">
        <v>21</v>
      </c>
      <c r="G47" s="35">
        <v>2</v>
      </c>
      <c r="H47" s="36">
        <v>1383.34</v>
      </c>
      <c r="I47" s="37">
        <v>2</v>
      </c>
      <c r="J47" s="37">
        <f t="shared" si="0"/>
        <v>0</v>
      </c>
      <c r="K47" s="38">
        <f t="shared" si="1"/>
        <v>0</v>
      </c>
      <c r="L47" s="33"/>
      <c r="M47" s="40"/>
    </row>
    <row r="48" spans="2:13">
      <c r="B48" s="32" t="s">
        <v>18</v>
      </c>
      <c r="C48" s="33" t="s">
        <v>37</v>
      </c>
      <c r="D48" s="34">
        <v>200267</v>
      </c>
      <c r="E48" s="34" t="s">
        <v>70</v>
      </c>
      <c r="F48" s="32" t="s">
        <v>21</v>
      </c>
      <c r="G48" s="35">
        <v>1.5</v>
      </c>
      <c r="H48" s="36">
        <v>310</v>
      </c>
      <c r="I48" s="37">
        <v>1.5</v>
      </c>
      <c r="J48" s="37">
        <f t="shared" si="0"/>
        <v>0</v>
      </c>
      <c r="K48" s="38">
        <f t="shared" si="1"/>
        <v>0</v>
      </c>
      <c r="L48" s="33"/>
      <c r="M48" s="40"/>
    </row>
    <row r="49" spans="2:13">
      <c r="B49" s="32" t="s">
        <v>18</v>
      </c>
      <c r="C49" s="33" t="s">
        <v>37</v>
      </c>
      <c r="D49" s="34">
        <v>200268</v>
      </c>
      <c r="E49" s="34" t="s">
        <v>71</v>
      </c>
      <c r="F49" s="32" t="s">
        <v>21</v>
      </c>
      <c r="G49" s="35">
        <v>1</v>
      </c>
      <c r="H49" s="36">
        <v>275</v>
      </c>
      <c r="I49" s="37">
        <v>1</v>
      </c>
      <c r="J49" s="37">
        <f t="shared" si="0"/>
        <v>0</v>
      </c>
      <c r="K49" s="38">
        <f t="shared" si="1"/>
        <v>0</v>
      </c>
      <c r="L49" s="33"/>
      <c r="M49" s="40"/>
    </row>
    <row r="50" spans="2:13">
      <c r="B50" s="32" t="s">
        <v>18</v>
      </c>
      <c r="C50" s="33" t="s">
        <v>37</v>
      </c>
      <c r="D50" s="34">
        <v>200271</v>
      </c>
      <c r="E50" s="34" t="s">
        <v>72</v>
      </c>
      <c r="F50" s="32" t="s">
        <v>58</v>
      </c>
      <c r="G50" s="35">
        <v>3</v>
      </c>
      <c r="H50" s="36">
        <v>946.97</v>
      </c>
      <c r="I50" s="37">
        <v>3</v>
      </c>
      <c r="J50" s="37">
        <f t="shared" si="0"/>
        <v>0</v>
      </c>
      <c r="K50" s="38">
        <f t="shared" si="1"/>
        <v>0</v>
      </c>
      <c r="L50" s="33"/>
      <c r="M50" s="40"/>
    </row>
    <row r="51" spans="2:13">
      <c r="B51" s="32" t="s">
        <v>18</v>
      </c>
      <c r="C51" s="33" t="s">
        <v>37</v>
      </c>
      <c r="D51" s="34">
        <v>200272</v>
      </c>
      <c r="E51" s="34" t="s">
        <v>73</v>
      </c>
      <c r="F51" s="32" t="s">
        <v>29</v>
      </c>
      <c r="G51" s="35">
        <v>28</v>
      </c>
      <c r="H51" s="36">
        <v>52</v>
      </c>
      <c r="I51" s="37">
        <v>28</v>
      </c>
      <c r="J51" s="37">
        <f t="shared" si="0"/>
        <v>0</v>
      </c>
      <c r="K51" s="38">
        <f t="shared" si="1"/>
        <v>0</v>
      </c>
      <c r="L51" s="33"/>
      <c r="M51" s="40"/>
    </row>
    <row r="52" spans="2:13">
      <c r="B52" s="32" t="s">
        <v>18</v>
      </c>
      <c r="C52" s="33" t="s">
        <v>37</v>
      </c>
      <c r="D52" s="34">
        <v>200275</v>
      </c>
      <c r="E52" s="34" t="s">
        <v>74</v>
      </c>
      <c r="F52" s="32" t="s">
        <v>21</v>
      </c>
      <c r="G52" s="35">
        <v>2</v>
      </c>
      <c r="H52" s="36">
        <v>1189.5899999999999</v>
      </c>
      <c r="I52" s="37">
        <v>2</v>
      </c>
      <c r="J52" s="37">
        <f t="shared" si="0"/>
        <v>0</v>
      </c>
      <c r="K52" s="38">
        <f t="shared" si="1"/>
        <v>0</v>
      </c>
      <c r="L52" s="33"/>
      <c r="M52" s="40"/>
    </row>
    <row r="53" spans="2:13">
      <c r="B53" s="32" t="s">
        <v>18</v>
      </c>
      <c r="C53" s="33" t="s">
        <v>37</v>
      </c>
      <c r="D53" s="34">
        <v>200276</v>
      </c>
      <c r="E53" s="34" t="s">
        <v>75</v>
      </c>
      <c r="F53" s="32" t="s">
        <v>21</v>
      </c>
      <c r="G53" s="35">
        <v>1</v>
      </c>
      <c r="H53" s="36">
        <v>1500</v>
      </c>
      <c r="I53" s="37">
        <v>1</v>
      </c>
      <c r="J53" s="37">
        <f t="shared" si="0"/>
        <v>0</v>
      </c>
      <c r="K53" s="38">
        <f t="shared" si="1"/>
        <v>0</v>
      </c>
      <c r="L53" s="33"/>
      <c r="M53" s="40"/>
    </row>
    <row r="54" spans="2:13">
      <c r="B54" s="32" t="s">
        <v>18</v>
      </c>
      <c r="C54" s="33" t="s">
        <v>37</v>
      </c>
      <c r="D54" s="34">
        <v>200281</v>
      </c>
      <c r="E54" s="34" t="s">
        <v>76</v>
      </c>
      <c r="F54" s="32" t="s">
        <v>58</v>
      </c>
      <c r="G54" s="35">
        <v>3</v>
      </c>
      <c r="H54" s="36">
        <v>1050.01</v>
      </c>
      <c r="I54" s="37">
        <v>3</v>
      </c>
      <c r="J54" s="37">
        <f t="shared" si="0"/>
        <v>0</v>
      </c>
      <c r="K54" s="38">
        <f t="shared" si="1"/>
        <v>0</v>
      </c>
      <c r="L54" s="33"/>
      <c r="M54" s="40"/>
    </row>
    <row r="55" spans="2:13">
      <c r="B55" s="32" t="s">
        <v>18</v>
      </c>
      <c r="C55" s="33" t="s">
        <v>37</v>
      </c>
      <c r="D55" s="34">
        <v>200285</v>
      </c>
      <c r="E55" s="34" t="s">
        <v>77</v>
      </c>
      <c r="F55" s="32" t="s">
        <v>58</v>
      </c>
      <c r="G55" s="35">
        <v>13</v>
      </c>
      <c r="H55" s="36">
        <v>150</v>
      </c>
      <c r="I55" s="37">
        <v>13</v>
      </c>
      <c r="J55" s="37">
        <f t="shared" si="0"/>
        <v>0</v>
      </c>
      <c r="K55" s="38">
        <f t="shared" si="1"/>
        <v>0</v>
      </c>
      <c r="L55" s="33"/>
      <c r="M55" s="40"/>
    </row>
    <row r="56" spans="2:13">
      <c r="B56" s="32" t="s">
        <v>18</v>
      </c>
      <c r="C56" s="33" t="s">
        <v>37</v>
      </c>
      <c r="D56" s="34">
        <v>200289</v>
      </c>
      <c r="E56" s="34" t="s">
        <v>78</v>
      </c>
      <c r="F56" s="32" t="s">
        <v>21</v>
      </c>
      <c r="G56" s="35">
        <v>4</v>
      </c>
      <c r="H56" s="36">
        <v>91.98</v>
      </c>
      <c r="I56" s="37">
        <v>4</v>
      </c>
      <c r="J56" s="37">
        <f t="shared" si="0"/>
        <v>0</v>
      </c>
      <c r="K56" s="38">
        <f t="shared" si="1"/>
        <v>0</v>
      </c>
      <c r="L56" s="33"/>
      <c r="M56" s="40"/>
    </row>
    <row r="57" spans="2:13">
      <c r="B57" s="32" t="s">
        <v>18</v>
      </c>
      <c r="C57" s="33" t="s">
        <v>37</v>
      </c>
      <c r="D57" s="34">
        <v>200309</v>
      </c>
      <c r="E57" s="34" t="s">
        <v>79</v>
      </c>
      <c r="F57" s="32" t="s">
        <v>21</v>
      </c>
      <c r="G57" s="35">
        <v>2</v>
      </c>
      <c r="H57" s="36">
        <v>361.99</v>
      </c>
      <c r="I57" s="37">
        <v>2</v>
      </c>
      <c r="J57" s="37">
        <f t="shared" si="0"/>
        <v>0</v>
      </c>
      <c r="K57" s="38">
        <f t="shared" si="1"/>
        <v>0</v>
      </c>
      <c r="L57" s="33"/>
      <c r="M57" s="40"/>
    </row>
    <row r="58" spans="2:13">
      <c r="B58" s="32" t="s">
        <v>18</v>
      </c>
      <c r="C58" s="33" t="s">
        <v>37</v>
      </c>
      <c r="D58" s="34">
        <v>200317</v>
      </c>
      <c r="E58" s="34" t="s">
        <v>80</v>
      </c>
      <c r="F58" s="32" t="s">
        <v>29</v>
      </c>
      <c r="G58" s="35">
        <v>9</v>
      </c>
      <c r="H58" s="36">
        <v>485</v>
      </c>
      <c r="I58" s="37">
        <v>9</v>
      </c>
      <c r="J58" s="37">
        <f t="shared" si="0"/>
        <v>0</v>
      </c>
      <c r="K58" s="38">
        <f t="shared" si="1"/>
        <v>0</v>
      </c>
      <c r="L58" s="33"/>
      <c r="M58" s="40"/>
    </row>
    <row r="59" spans="2:13">
      <c r="B59" s="32" t="s">
        <v>18</v>
      </c>
      <c r="C59" s="33" t="s">
        <v>37</v>
      </c>
      <c r="D59" s="34">
        <v>200341</v>
      </c>
      <c r="E59" s="34" t="s">
        <v>81</v>
      </c>
      <c r="F59" s="32" t="s">
        <v>21</v>
      </c>
      <c r="G59" s="35">
        <v>17.25</v>
      </c>
      <c r="H59" s="36">
        <v>820</v>
      </c>
      <c r="I59" s="37">
        <v>17.25</v>
      </c>
      <c r="J59" s="37">
        <f t="shared" si="0"/>
        <v>0</v>
      </c>
      <c r="K59" s="38">
        <f t="shared" si="1"/>
        <v>0</v>
      </c>
      <c r="L59" s="33"/>
      <c r="M59" s="40"/>
    </row>
    <row r="60" spans="2:13">
      <c r="B60" s="32" t="s">
        <v>18</v>
      </c>
      <c r="C60" s="33" t="s">
        <v>37</v>
      </c>
      <c r="D60" s="34">
        <v>200342</v>
      </c>
      <c r="E60" s="34" t="s">
        <v>82</v>
      </c>
      <c r="F60" s="32" t="s">
        <v>21</v>
      </c>
      <c r="G60" s="35">
        <v>1</v>
      </c>
      <c r="H60" s="36">
        <v>500</v>
      </c>
      <c r="I60" s="37">
        <v>1</v>
      </c>
      <c r="J60" s="37">
        <f t="shared" si="0"/>
        <v>0</v>
      </c>
      <c r="K60" s="38">
        <f t="shared" si="1"/>
        <v>0</v>
      </c>
      <c r="L60" s="33"/>
      <c r="M60" s="40"/>
    </row>
    <row r="61" spans="2:13">
      <c r="B61" s="32" t="s">
        <v>18</v>
      </c>
      <c r="C61" s="33" t="s">
        <v>37</v>
      </c>
      <c r="D61" s="34">
        <v>200346</v>
      </c>
      <c r="E61" s="34" t="s">
        <v>83</v>
      </c>
      <c r="F61" s="32" t="s">
        <v>21</v>
      </c>
      <c r="G61" s="35">
        <v>32</v>
      </c>
      <c r="H61" s="36">
        <v>560.12</v>
      </c>
      <c r="I61" s="37">
        <v>32</v>
      </c>
      <c r="J61" s="37">
        <f t="shared" si="0"/>
        <v>0</v>
      </c>
      <c r="K61" s="38">
        <f t="shared" si="1"/>
        <v>0</v>
      </c>
      <c r="L61" s="33"/>
      <c r="M61" s="40"/>
    </row>
    <row r="62" spans="2:13">
      <c r="B62" s="32" t="s">
        <v>18</v>
      </c>
      <c r="C62" s="33" t="s">
        <v>37</v>
      </c>
      <c r="D62" s="34">
        <v>200360</v>
      </c>
      <c r="E62" s="34" t="s">
        <v>84</v>
      </c>
      <c r="F62" s="32" t="s">
        <v>39</v>
      </c>
      <c r="G62" s="35">
        <v>17</v>
      </c>
      <c r="H62" s="36">
        <v>95</v>
      </c>
      <c r="I62" s="37">
        <v>17</v>
      </c>
      <c r="J62" s="37">
        <f t="shared" si="0"/>
        <v>0</v>
      </c>
      <c r="K62" s="38">
        <f t="shared" si="1"/>
        <v>0</v>
      </c>
      <c r="L62" s="33"/>
      <c r="M62" s="40"/>
    </row>
    <row r="63" spans="2:13">
      <c r="B63" s="32" t="s">
        <v>18</v>
      </c>
      <c r="C63" s="33" t="s">
        <v>37</v>
      </c>
      <c r="D63" s="34">
        <v>200399</v>
      </c>
      <c r="E63" s="34" t="s">
        <v>85</v>
      </c>
      <c r="F63" s="32" t="s">
        <v>39</v>
      </c>
      <c r="G63" s="35">
        <v>13</v>
      </c>
      <c r="H63" s="36">
        <v>35.479999999999997</v>
      </c>
      <c r="I63" s="37">
        <v>13</v>
      </c>
      <c r="J63" s="37">
        <f t="shared" si="0"/>
        <v>0</v>
      </c>
      <c r="K63" s="38">
        <f t="shared" si="1"/>
        <v>0</v>
      </c>
      <c r="L63" s="33"/>
      <c r="M63" s="40"/>
    </row>
    <row r="64" spans="2:13">
      <c r="B64" s="32" t="s">
        <v>18</v>
      </c>
      <c r="C64" s="33" t="s">
        <v>37</v>
      </c>
      <c r="D64" s="34">
        <v>200440</v>
      </c>
      <c r="E64" s="34" t="s">
        <v>86</v>
      </c>
      <c r="F64" s="32" t="s">
        <v>27</v>
      </c>
      <c r="G64" s="35">
        <v>2</v>
      </c>
      <c r="H64" s="36">
        <v>3800</v>
      </c>
      <c r="I64" s="37">
        <v>2</v>
      </c>
      <c r="J64" s="37">
        <f t="shared" si="0"/>
        <v>0</v>
      </c>
      <c r="K64" s="38">
        <f t="shared" si="1"/>
        <v>0</v>
      </c>
      <c r="L64" s="33"/>
      <c r="M64" s="40"/>
    </row>
    <row r="65" spans="2:13">
      <c r="B65" s="32" t="s">
        <v>18</v>
      </c>
      <c r="C65" s="33" t="s">
        <v>37</v>
      </c>
      <c r="D65" s="34">
        <v>200446</v>
      </c>
      <c r="E65" s="34" t="s">
        <v>87</v>
      </c>
      <c r="F65" s="32" t="s">
        <v>21</v>
      </c>
      <c r="G65" s="35">
        <v>1</v>
      </c>
      <c r="H65" s="36">
        <v>269.99</v>
      </c>
      <c r="I65" s="37">
        <v>1</v>
      </c>
      <c r="J65" s="37">
        <f t="shared" si="0"/>
        <v>0</v>
      </c>
      <c r="K65" s="38">
        <f t="shared" si="1"/>
        <v>0</v>
      </c>
      <c r="L65" s="33"/>
      <c r="M65" s="40"/>
    </row>
    <row r="66" spans="2:13">
      <c r="B66" s="32" t="s">
        <v>18</v>
      </c>
      <c r="C66" s="33" t="s">
        <v>37</v>
      </c>
      <c r="D66" s="34">
        <v>200450</v>
      </c>
      <c r="E66" s="34" t="s">
        <v>88</v>
      </c>
      <c r="F66" s="32" t="s">
        <v>21</v>
      </c>
      <c r="G66" s="35">
        <v>3</v>
      </c>
      <c r="H66" s="36">
        <v>565.71</v>
      </c>
      <c r="I66" s="37">
        <v>3</v>
      </c>
      <c r="J66" s="37">
        <f t="shared" si="0"/>
        <v>0</v>
      </c>
      <c r="K66" s="38">
        <f t="shared" si="1"/>
        <v>0</v>
      </c>
      <c r="L66" s="33"/>
      <c r="M66" s="40"/>
    </row>
    <row r="67" spans="2:13">
      <c r="B67" s="32" t="s">
        <v>18</v>
      </c>
      <c r="C67" s="33" t="s">
        <v>37</v>
      </c>
      <c r="D67" s="34">
        <v>200458</v>
      </c>
      <c r="E67" s="34" t="s">
        <v>89</v>
      </c>
      <c r="F67" s="32" t="s">
        <v>58</v>
      </c>
      <c r="G67" s="35">
        <v>1</v>
      </c>
      <c r="H67" s="36">
        <v>269.10000000000002</v>
      </c>
      <c r="I67" s="37">
        <v>1</v>
      </c>
      <c r="J67" s="37">
        <f t="shared" si="0"/>
        <v>0</v>
      </c>
      <c r="K67" s="38">
        <f t="shared" si="1"/>
        <v>0</v>
      </c>
      <c r="L67" s="33"/>
      <c r="M67" s="40"/>
    </row>
    <row r="68" spans="2:13">
      <c r="B68" s="32" t="s">
        <v>18</v>
      </c>
      <c r="C68" s="33" t="s">
        <v>37</v>
      </c>
      <c r="D68" s="34">
        <v>200466</v>
      </c>
      <c r="E68" s="34" t="s">
        <v>90</v>
      </c>
      <c r="F68" s="32" t="s">
        <v>21</v>
      </c>
      <c r="G68" s="35">
        <v>3</v>
      </c>
      <c r="H68" s="36">
        <v>675</v>
      </c>
      <c r="I68" s="37">
        <v>3</v>
      </c>
      <c r="J68" s="37">
        <f t="shared" si="0"/>
        <v>0</v>
      </c>
      <c r="K68" s="38">
        <f t="shared" si="1"/>
        <v>0</v>
      </c>
      <c r="L68" s="33"/>
      <c r="M68" s="40"/>
    </row>
    <row r="69" spans="2:13">
      <c r="B69" s="32" t="s">
        <v>18</v>
      </c>
      <c r="C69" s="33" t="s">
        <v>37</v>
      </c>
      <c r="D69" s="34">
        <v>200470</v>
      </c>
      <c r="E69" s="34" t="s">
        <v>91</v>
      </c>
      <c r="F69" s="32" t="s">
        <v>21</v>
      </c>
      <c r="G69" s="35">
        <v>2</v>
      </c>
      <c r="H69" s="36">
        <v>320</v>
      </c>
      <c r="I69" s="37">
        <v>2</v>
      </c>
      <c r="J69" s="37">
        <f t="shared" si="0"/>
        <v>0</v>
      </c>
      <c r="K69" s="38">
        <f t="shared" si="1"/>
        <v>0</v>
      </c>
      <c r="L69" s="33"/>
      <c r="M69" s="40"/>
    </row>
    <row r="70" spans="2:13">
      <c r="B70" s="32" t="s">
        <v>18</v>
      </c>
      <c r="C70" s="33" t="s">
        <v>37</v>
      </c>
      <c r="D70" s="34">
        <v>200472</v>
      </c>
      <c r="E70" s="34" t="s">
        <v>92</v>
      </c>
      <c r="F70" s="32" t="s">
        <v>58</v>
      </c>
      <c r="G70" s="35">
        <v>26</v>
      </c>
      <c r="H70" s="36">
        <v>150</v>
      </c>
      <c r="I70" s="37">
        <v>26</v>
      </c>
      <c r="J70" s="37">
        <f t="shared" si="0"/>
        <v>0</v>
      </c>
      <c r="K70" s="38">
        <f t="shared" si="1"/>
        <v>0</v>
      </c>
      <c r="L70" s="33"/>
      <c r="M70" s="40"/>
    </row>
    <row r="71" spans="2:13">
      <c r="B71" s="32" t="s">
        <v>18</v>
      </c>
      <c r="C71" s="33" t="s">
        <v>37</v>
      </c>
      <c r="D71" s="34">
        <v>200474</v>
      </c>
      <c r="E71" s="34" t="s">
        <v>93</v>
      </c>
      <c r="F71" s="32" t="s">
        <v>21</v>
      </c>
      <c r="G71" s="35">
        <v>1</v>
      </c>
      <c r="H71" s="36">
        <v>240</v>
      </c>
      <c r="I71" s="37">
        <v>1</v>
      </c>
      <c r="J71" s="37">
        <f t="shared" si="0"/>
        <v>0</v>
      </c>
      <c r="K71" s="38">
        <f t="shared" si="1"/>
        <v>0</v>
      </c>
      <c r="L71" s="33"/>
      <c r="M71" s="40"/>
    </row>
    <row r="72" spans="2:13">
      <c r="B72" s="32" t="s">
        <v>18</v>
      </c>
      <c r="C72" s="33" t="s">
        <v>37</v>
      </c>
      <c r="D72" s="34">
        <v>200477</v>
      </c>
      <c r="E72" s="34" t="s">
        <v>94</v>
      </c>
      <c r="F72" s="32" t="s">
        <v>58</v>
      </c>
      <c r="G72" s="35">
        <v>1</v>
      </c>
      <c r="H72" s="36">
        <v>150</v>
      </c>
      <c r="I72" s="37">
        <v>1</v>
      </c>
      <c r="J72" s="37">
        <f t="shared" si="0"/>
        <v>0</v>
      </c>
      <c r="K72" s="38">
        <f t="shared" si="1"/>
        <v>0</v>
      </c>
      <c r="L72" s="33"/>
      <c r="M72" s="40"/>
    </row>
    <row r="73" spans="2:13">
      <c r="B73" s="32" t="s">
        <v>18</v>
      </c>
      <c r="C73" s="33" t="s">
        <v>37</v>
      </c>
      <c r="D73" s="34">
        <v>200479</v>
      </c>
      <c r="E73" s="34" t="s">
        <v>95</v>
      </c>
      <c r="F73" s="32" t="s">
        <v>58</v>
      </c>
      <c r="G73" s="35">
        <v>10</v>
      </c>
      <c r="H73" s="36">
        <v>175</v>
      </c>
      <c r="I73" s="37">
        <v>10</v>
      </c>
      <c r="J73" s="37">
        <f t="shared" si="0"/>
        <v>0</v>
      </c>
      <c r="K73" s="38">
        <f t="shared" si="1"/>
        <v>0</v>
      </c>
      <c r="L73" s="33"/>
      <c r="M73" s="40"/>
    </row>
    <row r="74" spans="2:13">
      <c r="B74" s="32" t="s">
        <v>18</v>
      </c>
      <c r="C74" s="33" t="s">
        <v>37</v>
      </c>
      <c r="D74" s="34">
        <v>200481</v>
      </c>
      <c r="E74" s="34" t="s">
        <v>96</v>
      </c>
      <c r="F74" s="32" t="s">
        <v>21</v>
      </c>
      <c r="G74" s="35">
        <v>2</v>
      </c>
      <c r="H74" s="36">
        <v>291.67</v>
      </c>
      <c r="I74" s="37">
        <v>2</v>
      </c>
      <c r="J74" s="37">
        <f t="shared" si="0"/>
        <v>0</v>
      </c>
      <c r="K74" s="38">
        <f t="shared" si="1"/>
        <v>0</v>
      </c>
      <c r="L74" s="33"/>
      <c r="M74" s="40"/>
    </row>
    <row r="75" spans="2:13">
      <c r="B75" s="32" t="s">
        <v>18</v>
      </c>
      <c r="C75" s="33" t="s">
        <v>37</v>
      </c>
      <c r="D75" s="34">
        <v>200492</v>
      </c>
      <c r="E75" s="34" t="s">
        <v>97</v>
      </c>
      <c r="F75" s="32" t="s">
        <v>58</v>
      </c>
      <c r="G75" s="35">
        <v>3</v>
      </c>
      <c r="H75" s="36">
        <v>380</v>
      </c>
      <c r="I75" s="37">
        <v>3</v>
      </c>
      <c r="J75" s="37">
        <f t="shared" si="0"/>
        <v>0</v>
      </c>
      <c r="K75" s="38">
        <f t="shared" si="1"/>
        <v>0</v>
      </c>
      <c r="L75" s="33"/>
      <c r="M75" s="40"/>
    </row>
    <row r="76" spans="2:13">
      <c r="B76" s="32" t="s">
        <v>18</v>
      </c>
      <c r="C76" s="33" t="s">
        <v>37</v>
      </c>
      <c r="D76" s="34">
        <v>200494</v>
      </c>
      <c r="E76" s="34" t="s">
        <v>98</v>
      </c>
      <c r="F76" s="32" t="s">
        <v>58</v>
      </c>
      <c r="G76" s="35">
        <v>1</v>
      </c>
      <c r="H76" s="36">
        <v>140</v>
      </c>
      <c r="I76" s="37">
        <v>1</v>
      </c>
      <c r="J76" s="37">
        <f t="shared" ref="J76:J139" si="2">+I76-G76</f>
        <v>0</v>
      </c>
      <c r="K76" s="38">
        <f t="shared" ref="K76:K139" si="3">+J76*H76</f>
        <v>0</v>
      </c>
      <c r="L76" s="33"/>
      <c r="M76" s="40"/>
    </row>
    <row r="77" spans="2:13">
      <c r="B77" s="32" t="s">
        <v>18</v>
      </c>
      <c r="C77" s="33" t="s">
        <v>37</v>
      </c>
      <c r="D77" s="34">
        <v>200497</v>
      </c>
      <c r="E77" s="34" t="s">
        <v>99</v>
      </c>
      <c r="F77" s="32" t="s">
        <v>21</v>
      </c>
      <c r="G77" s="35">
        <v>24</v>
      </c>
      <c r="H77" s="36">
        <v>700</v>
      </c>
      <c r="I77" s="37">
        <v>24</v>
      </c>
      <c r="J77" s="37">
        <f t="shared" si="2"/>
        <v>0</v>
      </c>
      <c r="K77" s="38">
        <f t="shared" si="3"/>
        <v>0</v>
      </c>
      <c r="L77" s="33"/>
      <c r="M77" s="40"/>
    </row>
    <row r="78" spans="2:13">
      <c r="B78" s="32" t="s">
        <v>18</v>
      </c>
      <c r="C78" s="33" t="s">
        <v>37</v>
      </c>
      <c r="D78" s="34">
        <v>200499</v>
      </c>
      <c r="E78" s="34" t="s">
        <v>100</v>
      </c>
      <c r="F78" s="32" t="s">
        <v>29</v>
      </c>
      <c r="G78" s="35">
        <v>2</v>
      </c>
      <c r="H78" s="36">
        <v>145</v>
      </c>
      <c r="I78" s="37">
        <v>2</v>
      </c>
      <c r="J78" s="37">
        <f t="shared" si="2"/>
        <v>0</v>
      </c>
      <c r="K78" s="38">
        <f t="shared" si="3"/>
        <v>0</v>
      </c>
      <c r="L78" s="33"/>
      <c r="M78" s="40"/>
    </row>
    <row r="79" spans="2:13">
      <c r="B79" s="32" t="s">
        <v>18</v>
      </c>
      <c r="C79" s="33" t="s">
        <v>37</v>
      </c>
      <c r="D79" s="34">
        <v>200500</v>
      </c>
      <c r="E79" s="34" t="s">
        <v>101</v>
      </c>
      <c r="F79" s="32" t="s">
        <v>29</v>
      </c>
      <c r="G79" s="35">
        <v>2</v>
      </c>
      <c r="H79" s="36">
        <v>135.66999999999999</v>
      </c>
      <c r="I79" s="37">
        <v>2</v>
      </c>
      <c r="J79" s="37">
        <f t="shared" si="2"/>
        <v>0</v>
      </c>
      <c r="K79" s="38">
        <f t="shared" si="3"/>
        <v>0</v>
      </c>
      <c r="L79" s="33"/>
      <c r="M79" s="40"/>
    </row>
    <row r="80" spans="2:13">
      <c r="B80" s="32" t="s">
        <v>18</v>
      </c>
      <c r="C80" s="33" t="s">
        <v>37</v>
      </c>
      <c r="D80" s="34">
        <v>200501</v>
      </c>
      <c r="E80" s="34" t="s">
        <v>102</v>
      </c>
      <c r="F80" s="32" t="s">
        <v>29</v>
      </c>
      <c r="G80" s="35">
        <v>2</v>
      </c>
      <c r="H80" s="36">
        <v>949.89</v>
      </c>
      <c r="I80" s="37">
        <v>2</v>
      </c>
      <c r="J80" s="37">
        <f t="shared" si="2"/>
        <v>0</v>
      </c>
      <c r="K80" s="38">
        <f t="shared" si="3"/>
        <v>0</v>
      </c>
      <c r="L80" s="33"/>
      <c r="M80" s="40"/>
    </row>
    <row r="81" spans="2:13">
      <c r="B81" s="32" t="s">
        <v>18</v>
      </c>
      <c r="C81" s="33" t="s">
        <v>37</v>
      </c>
      <c r="D81" s="34">
        <v>200504</v>
      </c>
      <c r="E81" s="34" t="s">
        <v>103</v>
      </c>
      <c r="F81" s="32" t="s">
        <v>29</v>
      </c>
      <c r="G81" s="35">
        <v>3</v>
      </c>
      <c r="H81" s="36">
        <v>310.17</v>
      </c>
      <c r="I81" s="37">
        <v>3</v>
      </c>
      <c r="J81" s="37">
        <f t="shared" si="2"/>
        <v>0</v>
      </c>
      <c r="K81" s="38">
        <f t="shared" si="3"/>
        <v>0</v>
      </c>
      <c r="L81" s="33"/>
      <c r="M81" s="40"/>
    </row>
    <row r="82" spans="2:13">
      <c r="B82" s="32" t="s">
        <v>18</v>
      </c>
      <c r="C82" s="33" t="s">
        <v>37</v>
      </c>
      <c r="D82" s="34">
        <v>200507</v>
      </c>
      <c r="E82" s="34" t="s">
        <v>104</v>
      </c>
      <c r="F82" s="32" t="s">
        <v>29</v>
      </c>
      <c r="G82" s="35">
        <v>2</v>
      </c>
      <c r="H82" s="36">
        <v>440</v>
      </c>
      <c r="I82" s="37">
        <v>2</v>
      </c>
      <c r="J82" s="37">
        <f t="shared" si="2"/>
        <v>0</v>
      </c>
      <c r="K82" s="38">
        <f t="shared" si="3"/>
        <v>0</v>
      </c>
      <c r="L82" s="33"/>
      <c r="M82" s="40"/>
    </row>
    <row r="83" spans="2:13">
      <c r="B83" s="32" t="s">
        <v>18</v>
      </c>
      <c r="C83" s="33" t="s">
        <v>37</v>
      </c>
      <c r="D83" s="34">
        <v>200511</v>
      </c>
      <c r="E83" s="34" t="s">
        <v>105</v>
      </c>
      <c r="F83" s="32" t="s">
        <v>21</v>
      </c>
      <c r="G83" s="35">
        <v>9</v>
      </c>
      <c r="H83" s="36">
        <v>150</v>
      </c>
      <c r="I83" s="37">
        <v>9</v>
      </c>
      <c r="J83" s="37">
        <f t="shared" si="2"/>
        <v>0</v>
      </c>
      <c r="K83" s="38">
        <f t="shared" si="3"/>
        <v>0</v>
      </c>
      <c r="L83" s="33"/>
      <c r="M83" s="40"/>
    </row>
    <row r="84" spans="2:13">
      <c r="B84" s="32" t="s">
        <v>18</v>
      </c>
      <c r="C84" s="33" t="s">
        <v>37</v>
      </c>
      <c r="D84" s="34">
        <v>200516</v>
      </c>
      <c r="E84" s="34" t="s">
        <v>106</v>
      </c>
      <c r="F84" s="32" t="s">
        <v>21</v>
      </c>
      <c r="G84" s="35">
        <v>16</v>
      </c>
      <c r="H84" s="36">
        <v>320</v>
      </c>
      <c r="I84" s="37">
        <v>16</v>
      </c>
      <c r="J84" s="37">
        <f t="shared" si="2"/>
        <v>0</v>
      </c>
      <c r="K84" s="38">
        <f t="shared" si="3"/>
        <v>0</v>
      </c>
      <c r="L84" s="33"/>
      <c r="M84" s="40"/>
    </row>
    <row r="85" spans="2:13">
      <c r="B85" s="32" t="s">
        <v>18</v>
      </c>
      <c r="C85" s="33" t="s">
        <v>37</v>
      </c>
      <c r="D85" s="34">
        <v>200521</v>
      </c>
      <c r="E85" s="34" t="s">
        <v>107</v>
      </c>
      <c r="F85" s="32" t="s">
        <v>58</v>
      </c>
      <c r="G85" s="35">
        <v>8</v>
      </c>
      <c r="H85" s="36">
        <v>164.99</v>
      </c>
      <c r="I85" s="37">
        <v>8</v>
      </c>
      <c r="J85" s="37">
        <f t="shared" si="2"/>
        <v>0</v>
      </c>
      <c r="K85" s="38">
        <f t="shared" si="3"/>
        <v>0</v>
      </c>
      <c r="L85" s="33"/>
      <c r="M85" s="40"/>
    </row>
    <row r="86" spans="2:13">
      <c r="B86" s="32" t="s">
        <v>18</v>
      </c>
      <c r="C86" s="33" t="s">
        <v>37</v>
      </c>
      <c r="D86" s="34">
        <v>200525</v>
      </c>
      <c r="E86" s="34" t="s">
        <v>108</v>
      </c>
      <c r="F86" s="32" t="s">
        <v>58</v>
      </c>
      <c r="G86" s="35">
        <v>1</v>
      </c>
      <c r="H86" s="36">
        <v>15000</v>
      </c>
      <c r="I86" s="37">
        <v>1</v>
      </c>
      <c r="J86" s="37">
        <f t="shared" si="2"/>
        <v>0</v>
      </c>
      <c r="K86" s="38">
        <f t="shared" si="3"/>
        <v>0</v>
      </c>
      <c r="L86" s="33"/>
      <c r="M86" s="40"/>
    </row>
    <row r="87" spans="2:13">
      <c r="B87" s="32" t="s">
        <v>18</v>
      </c>
      <c r="C87" s="33" t="s">
        <v>37</v>
      </c>
      <c r="D87" s="34">
        <v>200549</v>
      </c>
      <c r="E87" s="34" t="s">
        <v>109</v>
      </c>
      <c r="F87" s="32" t="s">
        <v>58</v>
      </c>
      <c r="G87" s="35">
        <v>1</v>
      </c>
      <c r="H87" s="36">
        <v>750</v>
      </c>
      <c r="I87" s="37">
        <v>1</v>
      </c>
      <c r="J87" s="37">
        <f t="shared" si="2"/>
        <v>0</v>
      </c>
      <c r="K87" s="38">
        <f t="shared" si="3"/>
        <v>0</v>
      </c>
      <c r="L87" s="33"/>
      <c r="M87" s="40"/>
    </row>
    <row r="88" spans="2:13">
      <c r="B88" s="32" t="s">
        <v>18</v>
      </c>
      <c r="C88" s="33" t="s">
        <v>37</v>
      </c>
      <c r="D88" s="34">
        <v>200554</v>
      </c>
      <c r="E88" s="34" t="s">
        <v>110</v>
      </c>
      <c r="F88" s="32" t="s">
        <v>21</v>
      </c>
      <c r="G88" s="35">
        <v>32</v>
      </c>
      <c r="H88" s="36">
        <v>77.28</v>
      </c>
      <c r="I88" s="37">
        <v>32</v>
      </c>
      <c r="J88" s="37">
        <f t="shared" si="2"/>
        <v>0</v>
      </c>
      <c r="K88" s="38">
        <f t="shared" si="3"/>
        <v>0</v>
      </c>
      <c r="L88" s="33"/>
      <c r="M88" s="40"/>
    </row>
    <row r="89" spans="2:13">
      <c r="B89" s="32" t="s">
        <v>18</v>
      </c>
      <c r="C89" s="33" t="s">
        <v>37</v>
      </c>
      <c r="D89" s="34">
        <v>200556</v>
      </c>
      <c r="E89" s="34" t="s">
        <v>111</v>
      </c>
      <c r="F89" s="32" t="s">
        <v>29</v>
      </c>
      <c r="G89" s="35">
        <v>2</v>
      </c>
      <c r="H89" s="36">
        <v>136</v>
      </c>
      <c r="I89" s="37">
        <v>2</v>
      </c>
      <c r="J89" s="37">
        <f t="shared" si="2"/>
        <v>0</v>
      </c>
      <c r="K89" s="38">
        <f t="shared" si="3"/>
        <v>0</v>
      </c>
      <c r="L89" s="33"/>
      <c r="M89" s="40"/>
    </row>
    <row r="90" spans="2:13">
      <c r="B90" s="32" t="s">
        <v>18</v>
      </c>
      <c r="C90" s="33" t="s">
        <v>37</v>
      </c>
      <c r="D90" s="34">
        <v>200563</v>
      </c>
      <c r="E90" s="34" t="s">
        <v>112</v>
      </c>
      <c r="F90" s="32" t="s">
        <v>58</v>
      </c>
      <c r="G90" s="35">
        <v>3</v>
      </c>
      <c r="H90" s="36">
        <v>105</v>
      </c>
      <c r="I90" s="37">
        <v>3</v>
      </c>
      <c r="J90" s="37">
        <f t="shared" si="2"/>
        <v>0</v>
      </c>
      <c r="K90" s="38">
        <f t="shared" si="3"/>
        <v>0</v>
      </c>
      <c r="L90" s="33"/>
      <c r="M90" s="40"/>
    </row>
    <row r="91" spans="2:13">
      <c r="B91" s="32" t="s">
        <v>18</v>
      </c>
      <c r="C91" s="33" t="s">
        <v>37</v>
      </c>
      <c r="D91" s="34">
        <v>200569</v>
      </c>
      <c r="E91" s="34" t="s">
        <v>113</v>
      </c>
      <c r="F91" s="32" t="s">
        <v>21</v>
      </c>
      <c r="G91" s="35">
        <v>2</v>
      </c>
      <c r="H91" s="36">
        <v>350</v>
      </c>
      <c r="I91" s="37">
        <v>2</v>
      </c>
      <c r="J91" s="37">
        <f t="shared" si="2"/>
        <v>0</v>
      </c>
      <c r="K91" s="38">
        <f t="shared" si="3"/>
        <v>0</v>
      </c>
      <c r="L91" s="33"/>
      <c r="M91" s="40"/>
    </row>
    <row r="92" spans="2:13">
      <c r="B92" s="32" t="s">
        <v>18</v>
      </c>
      <c r="C92" s="33" t="s">
        <v>37</v>
      </c>
      <c r="D92" s="34">
        <v>200571</v>
      </c>
      <c r="E92" s="34" t="s">
        <v>114</v>
      </c>
      <c r="F92" s="32" t="s">
        <v>29</v>
      </c>
      <c r="G92" s="35">
        <v>2</v>
      </c>
      <c r="H92" s="36">
        <v>160</v>
      </c>
      <c r="I92" s="37">
        <v>2</v>
      </c>
      <c r="J92" s="37">
        <f t="shared" si="2"/>
        <v>0</v>
      </c>
      <c r="K92" s="38">
        <f t="shared" si="3"/>
        <v>0</v>
      </c>
      <c r="L92" s="33"/>
      <c r="M92" s="40"/>
    </row>
    <row r="93" spans="2:13">
      <c r="B93" s="32" t="s">
        <v>18</v>
      </c>
      <c r="C93" s="33" t="s">
        <v>37</v>
      </c>
      <c r="D93" s="34">
        <v>200574</v>
      </c>
      <c r="E93" s="34" t="s">
        <v>115</v>
      </c>
      <c r="F93" s="32" t="s">
        <v>29</v>
      </c>
      <c r="G93" s="35">
        <v>16</v>
      </c>
      <c r="H93" s="36">
        <v>122.83</v>
      </c>
      <c r="I93" s="37">
        <v>16</v>
      </c>
      <c r="J93" s="37">
        <f t="shared" si="2"/>
        <v>0</v>
      </c>
      <c r="K93" s="38">
        <f t="shared" si="3"/>
        <v>0</v>
      </c>
      <c r="L93" s="33"/>
      <c r="M93" s="40"/>
    </row>
    <row r="94" spans="2:13">
      <c r="B94" s="32" t="s">
        <v>18</v>
      </c>
      <c r="C94" s="33" t="s">
        <v>37</v>
      </c>
      <c r="D94" s="34">
        <v>200580</v>
      </c>
      <c r="E94" s="34" t="s">
        <v>116</v>
      </c>
      <c r="F94" s="32" t="s">
        <v>58</v>
      </c>
      <c r="G94" s="35">
        <v>1</v>
      </c>
      <c r="H94" s="36">
        <v>102</v>
      </c>
      <c r="I94" s="37">
        <v>1</v>
      </c>
      <c r="J94" s="37">
        <f t="shared" si="2"/>
        <v>0</v>
      </c>
      <c r="K94" s="38">
        <f t="shared" si="3"/>
        <v>0</v>
      </c>
      <c r="L94" s="33"/>
      <c r="M94" s="40"/>
    </row>
    <row r="95" spans="2:13">
      <c r="B95" s="32" t="s">
        <v>18</v>
      </c>
      <c r="C95" s="33" t="s">
        <v>37</v>
      </c>
      <c r="D95" s="34">
        <v>200585</v>
      </c>
      <c r="E95" s="34" t="s">
        <v>117</v>
      </c>
      <c r="F95" s="32" t="s">
        <v>21</v>
      </c>
      <c r="G95" s="35">
        <v>20</v>
      </c>
      <c r="H95" s="36">
        <v>115.01</v>
      </c>
      <c r="I95" s="37">
        <v>20</v>
      </c>
      <c r="J95" s="37">
        <f t="shared" si="2"/>
        <v>0</v>
      </c>
      <c r="K95" s="38">
        <f t="shared" si="3"/>
        <v>0</v>
      </c>
      <c r="L95" s="33"/>
      <c r="M95" s="40"/>
    </row>
    <row r="96" spans="2:13">
      <c r="B96" s="32" t="s">
        <v>18</v>
      </c>
      <c r="C96" s="33" t="s">
        <v>37</v>
      </c>
      <c r="D96" s="34">
        <v>200615</v>
      </c>
      <c r="E96" s="34" t="s">
        <v>118</v>
      </c>
      <c r="F96" s="32" t="s">
        <v>58</v>
      </c>
      <c r="G96" s="35">
        <v>1</v>
      </c>
      <c r="H96" s="36">
        <v>9500</v>
      </c>
      <c r="I96" s="37">
        <v>1</v>
      </c>
      <c r="J96" s="37">
        <f t="shared" si="2"/>
        <v>0</v>
      </c>
      <c r="K96" s="38">
        <f t="shared" si="3"/>
        <v>0</v>
      </c>
      <c r="L96" s="33"/>
      <c r="M96" s="40"/>
    </row>
    <row r="97" spans="2:13">
      <c r="B97" s="32" t="s">
        <v>18</v>
      </c>
      <c r="C97" s="33" t="s">
        <v>37</v>
      </c>
      <c r="D97" s="34">
        <v>200625</v>
      </c>
      <c r="E97" s="34" t="s">
        <v>119</v>
      </c>
      <c r="F97" s="32" t="s">
        <v>58</v>
      </c>
      <c r="G97" s="35">
        <v>5</v>
      </c>
      <c r="H97" s="36">
        <v>110</v>
      </c>
      <c r="I97" s="37">
        <v>5</v>
      </c>
      <c r="J97" s="37">
        <f t="shared" si="2"/>
        <v>0</v>
      </c>
      <c r="K97" s="38">
        <f t="shared" si="3"/>
        <v>0</v>
      </c>
      <c r="L97" s="33" t="s">
        <v>120</v>
      </c>
      <c r="M97" s="40" t="s">
        <v>121</v>
      </c>
    </row>
    <row r="98" spans="2:13">
      <c r="B98" s="32" t="s">
        <v>18</v>
      </c>
      <c r="C98" s="33" t="s">
        <v>37</v>
      </c>
      <c r="D98" s="34">
        <v>200630</v>
      </c>
      <c r="E98" s="34" t="s">
        <v>122</v>
      </c>
      <c r="F98" s="32" t="s">
        <v>21</v>
      </c>
      <c r="G98" s="35">
        <v>1</v>
      </c>
      <c r="H98" s="36">
        <v>450</v>
      </c>
      <c r="I98" s="37">
        <v>1</v>
      </c>
      <c r="J98" s="37">
        <f t="shared" si="2"/>
        <v>0</v>
      </c>
      <c r="K98" s="38">
        <f t="shared" si="3"/>
        <v>0</v>
      </c>
      <c r="L98" s="33" t="s">
        <v>123</v>
      </c>
      <c r="M98" s="40"/>
    </row>
    <row r="99" spans="2:13">
      <c r="B99" s="32" t="s">
        <v>18</v>
      </c>
      <c r="C99" s="33" t="s">
        <v>37</v>
      </c>
      <c r="D99" s="34">
        <v>200634</v>
      </c>
      <c r="E99" s="34" t="s">
        <v>124</v>
      </c>
      <c r="F99" s="32" t="s">
        <v>21</v>
      </c>
      <c r="G99" s="35">
        <v>60.5</v>
      </c>
      <c r="H99" s="36">
        <v>468.23</v>
      </c>
      <c r="I99" s="33">
        <v>58.5</v>
      </c>
      <c r="J99" s="37">
        <f t="shared" si="2"/>
        <v>-2</v>
      </c>
      <c r="K99" s="41">
        <f t="shared" si="3"/>
        <v>-936.46</v>
      </c>
      <c r="L99" s="33"/>
      <c r="M99" s="40"/>
    </row>
    <row r="100" spans="2:13">
      <c r="B100" s="32" t="s">
        <v>18</v>
      </c>
      <c r="C100" s="33" t="s">
        <v>37</v>
      </c>
      <c r="D100" s="34">
        <v>200640</v>
      </c>
      <c r="E100" s="34" t="s">
        <v>125</v>
      </c>
      <c r="F100" s="32" t="s">
        <v>58</v>
      </c>
      <c r="G100" s="35">
        <v>432</v>
      </c>
      <c r="H100" s="36">
        <v>13.7</v>
      </c>
      <c r="I100" s="37">
        <v>432</v>
      </c>
      <c r="J100" s="37">
        <f t="shared" si="2"/>
        <v>0</v>
      </c>
      <c r="K100" s="38">
        <f t="shared" si="3"/>
        <v>0</v>
      </c>
      <c r="L100" s="33"/>
      <c r="M100" s="40"/>
    </row>
    <row r="101" spans="2:13">
      <c r="B101" s="32" t="s">
        <v>18</v>
      </c>
      <c r="C101" s="33" t="s">
        <v>37</v>
      </c>
      <c r="D101" s="34">
        <v>200662</v>
      </c>
      <c r="E101" s="34" t="s">
        <v>126</v>
      </c>
      <c r="F101" s="32" t="s">
        <v>21</v>
      </c>
      <c r="G101" s="35">
        <v>0.25</v>
      </c>
      <c r="H101" s="36">
        <v>380</v>
      </c>
      <c r="I101" s="37">
        <v>0.25</v>
      </c>
      <c r="J101" s="37">
        <f t="shared" si="2"/>
        <v>0</v>
      </c>
      <c r="K101" s="38">
        <f t="shared" si="3"/>
        <v>0</v>
      </c>
      <c r="L101" s="33"/>
      <c r="M101" s="40"/>
    </row>
    <row r="102" spans="2:13">
      <c r="B102" s="32" t="s">
        <v>18</v>
      </c>
      <c r="C102" s="33" t="s">
        <v>37</v>
      </c>
      <c r="D102" s="34">
        <v>200684</v>
      </c>
      <c r="E102" s="34" t="s">
        <v>127</v>
      </c>
      <c r="F102" s="32" t="s">
        <v>21</v>
      </c>
      <c r="G102" s="35">
        <v>5.5</v>
      </c>
      <c r="H102" s="36">
        <v>975.01</v>
      </c>
      <c r="I102" s="37">
        <v>5.5</v>
      </c>
      <c r="J102" s="37">
        <f t="shared" si="2"/>
        <v>0</v>
      </c>
      <c r="K102" s="38">
        <f t="shared" si="3"/>
        <v>0</v>
      </c>
      <c r="L102" s="33"/>
      <c r="M102" s="40"/>
    </row>
    <row r="103" spans="2:13">
      <c r="B103" s="32" t="s">
        <v>18</v>
      </c>
      <c r="C103" s="33" t="s">
        <v>37</v>
      </c>
      <c r="D103" s="34">
        <v>200702</v>
      </c>
      <c r="E103" s="34" t="s">
        <v>128</v>
      </c>
      <c r="F103" s="32" t="s">
        <v>58</v>
      </c>
      <c r="G103" s="35">
        <v>10</v>
      </c>
      <c r="H103" s="36">
        <v>960</v>
      </c>
      <c r="I103" s="33">
        <v>0</v>
      </c>
      <c r="J103" s="37">
        <f t="shared" si="2"/>
        <v>-10</v>
      </c>
      <c r="K103" s="41">
        <f t="shared" si="3"/>
        <v>-9600</v>
      </c>
      <c r="L103" s="33"/>
      <c r="M103" s="42" t="s">
        <v>129</v>
      </c>
    </row>
    <row r="104" spans="2:13">
      <c r="B104" s="32" t="s">
        <v>18</v>
      </c>
      <c r="C104" s="33" t="s">
        <v>37</v>
      </c>
      <c r="D104" s="34">
        <v>200706</v>
      </c>
      <c r="E104" s="34" t="s">
        <v>130</v>
      </c>
      <c r="F104" s="32" t="s">
        <v>21</v>
      </c>
      <c r="G104" s="35">
        <v>3</v>
      </c>
      <c r="H104" s="36">
        <v>850</v>
      </c>
      <c r="I104" s="37">
        <v>3</v>
      </c>
      <c r="J104" s="37">
        <f t="shared" si="2"/>
        <v>0</v>
      </c>
      <c r="K104" s="38">
        <f t="shared" si="3"/>
        <v>0</v>
      </c>
      <c r="L104" s="33"/>
      <c r="M104" s="40"/>
    </row>
    <row r="105" spans="2:13">
      <c r="B105" s="32" t="s">
        <v>18</v>
      </c>
      <c r="C105" s="33" t="s">
        <v>37</v>
      </c>
      <c r="D105" s="34">
        <v>200708</v>
      </c>
      <c r="E105" s="34" t="s">
        <v>131</v>
      </c>
      <c r="F105" s="32" t="s">
        <v>21</v>
      </c>
      <c r="G105" s="35">
        <v>3</v>
      </c>
      <c r="H105" s="36">
        <v>250</v>
      </c>
      <c r="I105" s="37">
        <v>3</v>
      </c>
      <c r="J105" s="37">
        <f t="shared" si="2"/>
        <v>0</v>
      </c>
      <c r="K105" s="38">
        <f t="shared" si="3"/>
        <v>0</v>
      </c>
      <c r="L105" s="33"/>
      <c r="M105" s="40"/>
    </row>
    <row r="106" spans="2:13">
      <c r="B106" s="32" t="s">
        <v>18</v>
      </c>
      <c r="C106" s="33" t="s">
        <v>37</v>
      </c>
      <c r="D106" s="34">
        <v>200713</v>
      </c>
      <c r="E106" s="34" t="s">
        <v>132</v>
      </c>
      <c r="F106" s="32" t="s">
        <v>21</v>
      </c>
      <c r="G106" s="35">
        <v>6</v>
      </c>
      <c r="H106" s="36">
        <v>920</v>
      </c>
      <c r="I106" s="37">
        <v>6</v>
      </c>
      <c r="J106" s="37">
        <f t="shared" si="2"/>
        <v>0</v>
      </c>
      <c r="K106" s="38">
        <f t="shared" si="3"/>
        <v>0</v>
      </c>
      <c r="L106" s="33"/>
      <c r="M106" s="40"/>
    </row>
    <row r="107" spans="2:13">
      <c r="B107" s="32" t="s">
        <v>18</v>
      </c>
      <c r="C107" s="33" t="s">
        <v>37</v>
      </c>
      <c r="D107" s="34">
        <v>200723</v>
      </c>
      <c r="E107" s="34" t="s">
        <v>133</v>
      </c>
      <c r="F107" s="32" t="s">
        <v>21</v>
      </c>
      <c r="G107" s="35">
        <v>1.5</v>
      </c>
      <c r="H107" s="36">
        <v>1025</v>
      </c>
      <c r="I107" s="37">
        <v>1.5</v>
      </c>
      <c r="J107" s="37">
        <f t="shared" si="2"/>
        <v>0</v>
      </c>
      <c r="K107" s="38">
        <f t="shared" si="3"/>
        <v>0</v>
      </c>
      <c r="L107" s="33"/>
      <c r="M107" s="40"/>
    </row>
    <row r="108" spans="2:13">
      <c r="B108" s="32" t="s">
        <v>18</v>
      </c>
      <c r="C108" s="33" t="s">
        <v>37</v>
      </c>
      <c r="D108" s="34">
        <v>200726</v>
      </c>
      <c r="E108" s="34" t="s">
        <v>134</v>
      </c>
      <c r="F108" s="32" t="s">
        <v>29</v>
      </c>
      <c r="G108" s="35">
        <v>29</v>
      </c>
      <c r="H108" s="36">
        <v>92</v>
      </c>
      <c r="I108" s="37">
        <v>29</v>
      </c>
      <c r="J108" s="37">
        <f t="shared" si="2"/>
        <v>0</v>
      </c>
      <c r="K108" s="38">
        <f t="shared" si="3"/>
        <v>0</v>
      </c>
      <c r="L108" s="33"/>
      <c r="M108" s="40"/>
    </row>
    <row r="109" spans="2:13">
      <c r="B109" s="32" t="s">
        <v>18</v>
      </c>
      <c r="C109" s="33" t="s">
        <v>37</v>
      </c>
      <c r="D109" s="34">
        <v>200729</v>
      </c>
      <c r="E109" s="34" t="s">
        <v>135</v>
      </c>
      <c r="F109" s="32" t="s">
        <v>21</v>
      </c>
      <c r="G109" s="35">
        <v>7</v>
      </c>
      <c r="H109" s="36">
        <v>250</v>
      </c>
      <c r="I109" s="37">
        <v>7</v>
      </c>
      <c r="J109" s="37">
        <f t="shared" si="2"/>
        <v>0</v>
      </c>
      <c r="K109" s="38">
        <f t="shared" si="3"/>
        <v>0</v>
      </c>
      <c r="L109" s="33" t="s">
        <v>136</v>
      </c>
      <c r="M109" s="40" t="s">
        <v>41</v>
      </c>
    </row>
    <row r="110" spans="2:13">
      <c r="B110" s="32" t="s">
        <v>18</v>
      </c>
      <c r="C110" s="33" t="s">
        <v>37</v>
      </c>
      <c r="D110" s="34">
        <v>200734</v>
      </c>
      <c r="E110" s="34" t="s">
        <v>137</v>
      </c>
      <c r="F110" s="32" t="s">
        <v>58</v>
      </c>
      <c r="G110" s="35">
        <v>1</v>
      </c>
      <c r="H110" s="36">
        <v>300</v>
      </c>
      <c r="I110" s="37">
        <v>1</v>
      </c>
      <c r="J110" s="37">
        <f t="shared" si="2"/>
        <v>0</v>
      </c>
      <c r="K110" s="38">
        <f t="shared" si="3"/>
        <v>0</v>
      </c>
      <c r="L110" s="33"/>
      <c r="M110" s="40"/>
    </row>
    <row r="111" spans="2:13">
      <c r="B111" s="32" t="s">
        <v>18</v>
      </c>
      <c r="C111" s="33" t="s">
        <v>37</v>
      </c>
      <c r="D111" s="34">
        <v>200744</v>
      </c>
      <c r="E111" s="34" t="s">
        <v>138</v>
      </c>
      <c r="F111" s="32" t="s">
        <v>27</v>
      </c>
      <c r="G111" s="35">
        <v>6</v>
      </c>
      <c r="H111" s="36">
        <v>395.99</v>
      </c>
      <c r="I111" s="33">
        <v>5</v>
      </c>
      <c r="J111" s="37">
        <f t="shared" si="2"/>
        <v>-1</v>
      </c>
      <c r="K111" s="41">
        <f t="shared" si="3"/>
        <v>-395.99</v>
      </c>
      <c r="L111" s="33"/>
      <c r="M111" s="40"/>
    </row>
    <row r="112" spans="2:13">
      <c r="B112" s="32" t="s">
        <v>18</v>
      </c>
      <c r="C112" s="33" t="s">
        <v>37</v>
      </c>
      <c r="D112" s="34">
        <v>200754</v>
      </c>
      <c r="E112" s="34" t="s">
        <v>139</v>
      </c>
      <c r="F112" s="32" t="s">
        <v>21</v>
      </c>
      <c r="G112" s="35">
        <v>4.5</v>
      </c>
      <c r="H112" s="36">
        <v>920</v>
      </c>
      <c r="I112" s="37">
        <v>4.5</v>
      </c>
      <c r="J112" s="37">
        <f t="shared" si="2"/>
        <v>0</v>
      </c>
      <c r="K112" s="38">
        <f t="shared" si="3"/>
        <v>0</v>
      </c>
      <c r="L112" s="33"/>
      <c r="M112" s="40"/>
    </row>
    <row r="113" spans="2:13">
      <c r="B113" s="32" t="s">
        <v>18</v>
      </c>
      <c r="C113" s="33" t="s">
        <v>37</v>
      </c>
      <c r="D113" s="34">
        <v>200765</v>
      </c>
      <c r="E113" s="34" t="s">
        <v>140</v>
      </c>
      <c r="F113" s="32" t="s">
        <v>58</v>
      </c>
      <c r="G113" s="35">
        <v>23</v>
      </c>
      <c r="H113" s="36">
        <v>41.67</v>
      </c>
      <c r="I113" s="37">
        <v>23</v>
      </c>
      <c r="J113" s="37">
        <f t="shared" si="2"/>
        <v>0</v>
      </c>
      <c r="K113" s="38">
        <f t="shared" si="3"/>
        <v>0</v>
      </c>
      <c r="L113" s="33"/>
      <c r="M113" s="40"/>
    </row>
    <row r="114" spans="2:13">
      <c r="B114" s="32" t="s">
        <v>18</v>
      </c>
      <c r="C114" s="33" t="s">
        <v>37</v>
      </c>
      <c r="D114" s="34">
        <v>200774</v>
      </c>
      <c r="E114" s="34" t="s">
        <v>141</v>
      </c>
      <c r="F114" s="32" t="s">
        <v>21</v>
      </c>
      <c r="G114" s="35">
        <v>33.5</v>
      </c>
      <c r="H114" s="36">
        <v>429.97</v>
      </c>
      <c r="I114" s="37">
        <v>33.5</v>
      </c>
      <c r="J114" s="37">
        <f t="shared" si="2"/>
        <v>0</v>
      </c>
      <c r="K114" s="38">
        <f t="shared" si="3"/>
        <v>0</v>
      </c>
      <c r="L114" s="33"/>
      <c r="M114" s="40"/>
    </row>
    <row r="115" spans="2:13">
      <c r="B115" s="32" t="s">
        <v>18</v>
      </c>
      <c r="C115" s="33" t="s">
        <v>37</v>
      </c>
      <c r="D115" s="34">
        <v>200778</v>
      </c>
      <c r="E115" s="34" t="s">
        <v>142</v>
      </c>
      <c r="F115" s="32" t="s">
        <v>27</v>
      </c>
      <c r="G115" s="35">
        <v>16</v>
      </c>
      <c r="H115" s="36">
        <v>170.45</v>
      </c>
      <c r="I115" s="37">
        <v>16</v>
      </c>
      <c r="J115" s="37">
        <f t="shared" si="2"/>
        <v>0</v>
      </c>
      <c r="K115" s="38">
        <f t="shared" si="3"/>
        <v>0</v>
      </c>
      <c r="L115" s="33"/>
      <c r="M115" s="40"/>
    </row>
    <row r="116" spans="2:13">
      <c r="B116" s="32" t="s">
        <v>18</v>
      </c>
      <c r="C116" s="33" t="s">
        <v>37</v>
      </c>
      <c r="D116" s="34">
        <v>200795</v>
      </c>
      <c r="E116" s="34" t="s">
        <v>143</v>
      </c>
      <c r="F116" s="32" t="s">
        <v>27</v>
      </c>
      <c r="G116" s="35">
        <v>13</v>
      </c>
      <c r="H116" s="36">
        <v>206.47</v>
      </c>
      <c r="I116" s="37">
        <v>12</v>
      </c>
      <c r="J116" s="37">
        <f t="shared" si="2"/>
        <v>-1</v>
      </c>
      <c r="K116" s="41">
        <f t="shared" si="3"/>
        <v>-206.47</v>
      </c>
      <c r="L116" s="33"/>
      <c r="M116" s="40"/>
    </row>
    <row r="117" spans="2:13">
      <c r="B117" s="32" t="s">
        <v>18</v>
      </c>
      <c r="C117" s="33" t="s">
        <v>37</v>
      </c>
      <c r="D117" s="34">
        <v>200796</v>
      </c>
      <c r="E117" s="34" t="s">
        <v>144</v>
      </c>
      <c r="F117" s="32" t="s">
        <v>27</v>
      </c>
      <c r="G117" s="35">
        <v>2</v>
      </c>
      <c r="H117" s="36">
        <v>191.56</v>
      </c>
      <c r="I117" s="37">
        <v>2</v>
      </c>
      <c r="J117" s="37">
        <f t="shared" si="2"/>
        <v>0</v>
      </c>
      <c r="K117" s="38">
        <f t="shared" si="3"/>
        <v>0</v>
      </c>
      <c r="L117" s="33"/>
      <c r="M117" s="40"/>
    </row>
    <row r="118" spans="2:13">
      <c r="B118" s="32" t="s">
        <v>18</v>
      </c>
      <c r="C118" s="33" t="s">
        <v>37</v>
      </c>
      <c r="D118" s="34">
        <v>200807</v>
      </c>
      <c r="E118" s="34" t="s">
        <v>145</v>
      </c>
      <c r="F118" s="32" t="s">
        <v>29</v>
      </c>
      <c r="G118" s="35">
        <v>4</v>
      </c>
      <c r="H118" s="36">
        <v>362.5</v>
      </c>
      <c r="I118" s="37">
        <v>4</v>
      </c>
      <c r="J118" s="37">
        <f t="shared" si="2"/>
        <v>0</v>
      </c>
      <c r="K118" s="38">
        <f t="shared" si="3"/>
        <v>0</v>
      </c>
      <c r="L118" s="33"/>
      <c r="M118" s="40"/>
    </row>
    <row r="119" spans="2:13">
      <c r="B119" s="32" t="s">
        <v>18</v>
      </c>
      <c r="C119" s="33" t="s">
        <v>37</v>
      </c>
      <c r="D119" s="34">
        <v>200978</v>
      </c>
      <c r="E119" s="34" t="s">
        <v>146</v>
      </c>
      <c r="F119" s="32" t="s">
        <v>21</v>
      </c>
      <c r="G119" s="35">
        <v>1</v>
      </c>
      <c r="H119" s="36">
        <v>210</v>
      </c>
      <c r="I119" s="37">
        <v>1</v>
      </c>
      <c r="J119" s="37">
        <f t="shared" si="2"/>
        <v>0</v>
      </c>
      <c r="K119" s="38">
        <f t="shared" si="3"/>
        <v>0</v>
      </c>
      <c r="L119" s="33"/>
      <c r="M119" s="40"/>
    </row>
    <row r="120" spans="2:13">
      <c r="B120" s="32" t="s">
        <v>18</v>
      </c>
      <c r="C120" s="33" t="s">
        <v>37</v>
      </c>
      <c r="D120" s="34">
        <v>200980</v>
      </c>
      <c r="E120" s="34" t="s">
        <v>147</v>
      </c>
      <c r="F120" s="32" t="s">
        <v>21</v>
      </c>
      <c r="G120" s="35">
        <v>10</v>
      </c>
      <c r="H120" s="36">
        <v>465.99</v>
      </c>
      <c r="I120" s="37">
        <v>10</v>
      </c>
      <c r="J120" s="37">
        <f t="shared" si="2"/>
        <v>0</v>
      </c>
      <c r="K120" s="38">
        <f t="shared" si="3"/>
        <v>0</v>
      </c>
      <c r="L120" s="33"/>
      <c r="M120" s="40"/>
    </row>
    <row r="121" spans="2:13">
      <c r="B121" s="32" t="s">
        <v>18</v>
      </c>
      <c r="C121" s="33" t="s">
        <v>37</v>
      </c>
      <c r="D121" s="34">
        <v>200990</v>
      </c>
      <c r="E121" s="34" t="s">
        <v>148</v>
      </c>
      <c r="F121" s="32" t="s">
        <v>27</v>
      </c>
      <c r="G121" s="35">
        <v>1</v>
      </c>
      <c r="H121" s="36">
        <v>300</v>
      </c>
      <c r="I121" s="37">
        <v>1</v>
      </c>
      <c r="J121" s="37">
        <f t="shared" si="2"/>
        <v>0</v>
      </c>
      <c r="K121" s="38">
        <f t="shared" si="3"/>
        <v>0</v>
      </c>
      <c r="L121" s="33"/>
      <c r="M121" s="40"/>
    </row>
    <row r="122" spans="2:13">
      <c r="B122" s="32" t="s">
        <v>18</v>
      </c>
      <c r="C122" s="33" t="s">
        <v>37</v>
      </c>
      <c r="D122" s="34">
        <v>201004</v>
      </c>
      <c r="E122" s="34" t="s">
        <v>149</v>
      </c>
      <c r="F122" s="32" t="s">
        <v>58</v>
      </c>
      <c r="G122" s="35">
        <v>4</v>
      </c>
      <c r="H122" s="36">
        <v>98.88</v>
      </c>
      <c r="I122" s="37">
        <v>4</v>
      </c>
      <c r="J122" s="37">
        <f t="shared" si="2"/>
        <v>0</v>
      </c>
      <c r="K122" s="38">
        <f t="shared" si="3"/>
        <v>0</v>
      </c>
      <c r="L122" s="33"/>
      <c r="M122" s="40"/>
    </row>
    <row r="123" spans="2:13">
      <c r="B123" s="32" t="s">
        <v>18</v>
      </c>
      <c r="C123" s="33" t="s">
        <v>37</v>
      </c>
      <c r="D123" s="34">
        <v>201009</v>
      </c>
      <c r="E123" s="34" t="s">
        <v>150</v>
      </c>
      <c r="F123" s="32" t="s">
        <v>27</v>
      </c>
      <c r="G123" s="35">
        <v>24</v>
      </c>
      <c r="H123" s="36">
        <v>210</v>
      </c>
      <c r="I123" s="37">
        <v>24</v>
      </c>
      <c r="J123" s="37">
        <f t="shared" si="2"/>
        <v>0</v>
      </c>
      <c r="K123" s="38">
        <f t="shared" si="3"/>
        <v>0</v>
      </c>
      <c r="L123" s="33"/>
      <c r="M123" s="40"/>
    </row>
    <row r="124" spans="2:13">
      <c r="B124" s="32" t="s">
        <v>18</v>
      </c>
      <c r="C124" s="33" t="s">
        <v>37</v>
      </c>
      <c r="D124" s="34">
        <v>201019</v>
      </c>
      <c r="E124" s="34" t="s">
        <v>151</v>
      </c>
      <c r="F124" s="32" t="s">
        <v>21</v>
      </c>
      <c r="G124" s="35">
        <v>6</v>
      </c>
      <c r="H124" s="36">
        <v>195</v>
      </c>
      <c r="I124" s="37">
        <v>6</v>
      </c>
      <c r="J124" s="37">
        <f t="shared" si="2"/>
        <v>0</v>
      </c>
      <c r="K124" s="38">
        <f t="shared" si="3"/>
        <v>0</v>
      </c>
      <c r="L124" s="33"/>
      <c r="M124" s="40"/>
    </row>
    <row r="125" spans="2:13">
      <c r="B125" s="32" t="s">
        <v>18</v>
      </c>
      <c r="C125" s="33" t="s">
        <v>37</v>
      </c>
      <c r="D125" s="34">
        <v>201038</v>
      </c>
      <c r="E125" s="34" t="s">
        <v>152</v>
      </c>
      <c r="F125" s="32" t="s">
        <v>153</v>
      </c>
      <c r="G125" s="35">
        <v>25</v>
      </c>
      <c r="H125" s="36">
        <v>37.56</v>
      </c>
      <c r="I125" s="33">
        <v>24</v>
      </c>
      <c r="J125" s="37">
        <f t="shared" si="2"/>
        <v>-1</v>
      </c>
      <c r="K125" s="41">
        <f t="shared" si="3"/>
        <v>-37.56</v>
      </c>
      <c r="L125" s="33"/>
      <c r="M125" s="40"/>
    </row>
    <row r="126" spans="2:13">
      <c r="B126" s="32" t="s">
        <v>18</v>
      </c>
      <c r="C126" s="33" t="s">
        <v>37</v>
      </c>
      <c r="D126" s="34">
        <v>201041</v>
      </c>
      <c r="E126" s="34" t="s">
        <v>154</v>
      </c>
      <c r="F126" s="32" t="s">
        <v>27</v>
      </c>
      <c r="G126" s="35">
        <v>24</v>
      </c>
      <c r="H126" s="36">
        <v>391.14</v>
      </c>
      <c r="I126" s="33">
        <v>23</v>
      </c>
      <c r="J126" s="37">
        <f t="shared" si="2"/>
        <v>-1</v>
      </c>
      <c r="K126" s="41">
        <f t="shared" si="3"/>
        <v>-391.14</v>
      </c>
      <c r="L126" s="33"/>
      <c r="M126" s="40"/>
    </row>
    <row r="127" spans="2:13">
      <c r="B127" s="32" t="s">
        <v>18</v>
      </c>
      <c r="C127" s="33" t="s">
        <v>37</v>
      </c>
      <c r="D127" s="34">
        <v>201044</v>
      </c>
      <c r="E127" s="34" t="s">
        <v>155</v>
      </c>
      <c r="F127" s="32" t="s">
        <v>27</v>
      </c>
      <c r="G127" s="35">
        <v>3</v>
      </c>
      <c r="H127" s="36">
        <v>2199.9899999999998</v>
      </c>
      <c r="I127" s="37">
        <v>3</v>
      </c>
      <c r="J127" s="37">
        <f t="shared" si="2"/>
        <v>0</v>
      </c>
      <c r="K127" s="38">
        <f t="shared" si="3"/>
        <v>0</v>
      </c>
      <c r="L127" s="33"/>
      <c r="M127" s="40"/>
    </row>
    <row r="128" spans="2:13">
      <c r="B128" s="32" t="s">
        <v>18</v>
      </c>
      <c r="C128" s="33" t="s">
        <v>37</v>
      </c>
      <c r="D128" s="34">
        <v>20101140</v>
      </c>
      <c r="E128" s="34" t="s">
        <v>156</v>
      </c>
      <c r="F128" s="32" t="s">
        <v>39</v>
      </c>
      <c r="G128" s="35">
        <v>29</v>
      </c>
      <c r="H128" s="36">
        <v>800</v>
      </c>
      <c r="I128" s="37">
        <v>29</v>
      </c>
      <c r="J128" s="37">
        <f t="shared" si="2"/>
        <v>0</v>
      </c>
      <c r="K128" s="38">
        <f t="shared" si="3"/>
        <v>0</v>
      </c>
      <c r="L128" s="33"/>
      <c r="M128" s="40"/>
    </row>
    <row r="129" spans="2:13">
      <c r="B129" s="32" t="s">
        <v>18</v>
      </c>
      <c r="C129" s="33" t="s">
        <v>37</v>
      </c>
      <c r="D129" s="34">
        <v>20101184</v>
      </c>
      <c r="E129" s="34" t="s">
        <v>157</v>
      </c>
      <c r="F129" s="32" t="s">
        <v>21</v>
      </c>
      <c r="G129" s="35">
        <v>2</v>
      </c>
      <c r="H129" s="36">
        <v>125</v>
      </c>
      <c r="I129" s="37">
        <v>2</v>
      </c>
      <c r="J129" s="37">
        <f t="shared" si="2"/>
        <v>0</v>
      </c>
      <c r="K129" s="38">
        <f t="shared" si="3"/>
        <v>0</v>
      </c>
      <c r="L129" s="33"/>
      <c r="M129" s="40"/>
    </row>
    <row r="130" spans="2:13">
      <c r="B130" s="32" t="s">
        <v>18</v>
      </c>
      <c r="C130" s="33" t="s">
        <v>37</v>
      </c>
      <c r="D130" s="34">
        <v>20101186</v>
      </c>
      <c r="E130" s="34" t="s">
        <v>158</v>
      </c>
      <c r="F130" s="32" t="s">
        <v>21</v>
      </c>
      <c r="G130" s="35">
        <v>0.5</v>
      </c>
      <c r="H130" s="36">
        <v>673.02</v>
      </c>
      <c r="I130" s="37">
        <v>0.5</v>
      </c>
      <c r="J130" s="37">
        <f t="shared" si="2"/>
        <v>0</v>
      </c>
      <c r="K130" s="38">
        <f t="shared" si="3"/>
        <v>0</v>
      </c>
      <c r="L130" s="33"/>
      <c r="M130" s="40"/>
    </row>
    <row r="131" spans="2:13">
      <c r="B131" s="32" t="s">
        <v>18</v>
      </c>
      <c r="C131" s="33" t="s">
        <v>37</v>
      </c>
      <c r="D131" s="34">
        <v>20101187</v>
      </c>
      <c r="E131" s="34" t="s">
        <v>159</v>
      </c>
      <c r="F131" s="32" t="s">
        <v>21</v>
      </c>
      <c r="G131" s="35">
        <v>2</v>
      </c>
      <c r="H131" s="36">
        <v>2725</v>
      </c>
      <c r="I131" s="37">
        <v>2</v>
      </c>
      <c r="J131" s="37">
        <f t="shared" si="2"/>
        <v>0</v>
      </c>
      <c r="K131" s="38">
        <f t="shared" si="3"/>
        <v>0</v>
      </c>
      <c r="L131" s="33"/>
      <c r="M131" s="40"/>
    </row>
    <row r="132" spans="2:13">
      <c r="B132" s="32" t="s">
        <v>18</v>
      </c>
      <c r="C132" s="33" t="s">
        <v>37</v>
      </c>
      <c r="D132" s="34">
        <v>20101200</v>
      </c>
      <c r="E132" s="34" t="s">
        <v>160</v>
      </c>
      <c r="F132" s="32" t="s">
        <v>21</v>
      </c>
      <c r="G132" s="35">
        <v>2</v>
      </c>
      <c r="H132" s="36">
        <v>262</v>
      </c>
      <c r="I132" s="37">
        <v>2</v>
      </c>
      <c r="J132" s="37">
        <f t="shared" si="2"/>
        <v>0</v>
      </c>
      <c r="K132" s="38">
        <f t="shared" si="3"/>
        <v>0</v>
      </c>
      <c r="L132" s="33"/>
      <c r="M132" s="40"/>
    </row>
    <row r="133" spans="2:13">
      <c r="B133" s="32" t="s">
        <v>18</v>
      </c>
      <c r="C133" s="33" t="s">
        <v>37</v>
      </c>
      <c r="D133" s="34">
        <v>20101205</v>
      </c>
      <c r="E133" s="34" t="s">
        <v>161</v>
      </c>
      <c r="F133" s="32" t="s">
        <v>58</v>
      </c>
      <c r="G133" s="35">
        <v>132</v>
      </c>
      <c r="H133" s="36">
        <v>18.649999999999999</v>
      </c>
      <c r="I133" s="37">
        <v>132</v>
      </c>
      <c r="J133" s="37">
        <f t="shared" si="2"/>
        <v>0</v>
      </c>
      <c r="K133" s="38">
        <f t="shared" si="3"/>
        <v>0</v>
      </c>
      <c r="L133" s="33"/>
      <c r="M133" s="40"/>
    </row>
    <row r="134" spans="2:13">
      <c r="B134" s="32" t="s">
        <v>18</v>
      </c>
      <c r="C134" s="33" t="s">
        <v>37</v>
      </c>
      <c r="D134" s="34">
        <v>20101238</v>
      </c>
      <c r="E134" s="34" t="s">
        <v>162</v>
      </c>
      <c r="F134" s="32" t="s">
        <v>21</v>
      </c>
      <c r="G134" s="35">
        <v>5</v>
      </c>
      <c r="H134" s="36">
        <v>974.36</v>
      </c>
      <c r="I134" s="37">
        <v>5</v>
      </c>
      <c r="J134" s="37">
        <f t="shared" si="2"/>
        <v>0</v>
      </c>
      <c r="K134" s="38">
        <f t="shared" si="3"/>
        <v>0</v>
      </c>
      <c r="L134" s="33"/>
      <c r="M134" s="40"/>
    </row>
    <row r="135" spans="2:13">
      <c r="B135" s="32" t="s">
        <v>18</v>
      </c>
      <c r="C135" s="33" t="s">
        <v>37</v>
      </c>
      <c r="D135" s="34">
        <v>20101248</v>
      </c>
      <c r="E135" s="34" t="s">
        <v>163</v>
      </c>
      <c r="F135" s="32" t="s">
        <v>21</v>
      </c>
      <c r="G135" s="35">
        <v>46</v>
      </c>
      <c r="H135" s="36">
        <v>90</v>
      </c>
      <c r="I135" s="33">
        <v>45.7</v>
      </c>
      <c r="J135" s="37">
        <f t="shared" si="2"/>
        <v>-0.29999999999999716</v>
      </c>
      <c r="K135" s="41">
        <f t="shared" si="3"/>
        <v>-26.999999999999744</v>
      </c>
      <c r="L135" s="33"/>
      <c r="M135" s="40"/>
    </row>
    <row r="136" spans="2:13">
      <c r="B136" s="32" t="s">
        <v>18</v>
      </c>
      <c r="C136" s="33" t="s">
        <v>37</v>
      </c>
      <c r="D136" s="34">
        <v>21010138</v>
      </c>
      <c r="E136" s="34" t="s">
        <v>164</v>
      </c>
      <c r="F136" s="32" t="s">
        <v>21</v>
      </c>
      <c r="G136" s="35">
        <v>3</v>
      </c>
      <c r="H136" s="36">
        <v>242.85</v>
      </c>
      <c r="I136" s="37">
        <v>3</v>
      </c>
      <c r="J136" s="37">
        <f t="shared" si="2"/>
        <v>0</v>
      </c>
      <c r="K136" s="38">
        <f t="shared" si="3"/>
        <v>0</v>
      </c>
      <c r="L136" s="33"/>
      <c r="M136" s="40"/>
    </row>
    <row r="137" spans="2:13">
      <c r="B137" s="32" t="s">
        <v>18</v>
      </c>
      <c r="C137" s="33" t="s">
        <v>37</v>
      </c>
      <c r="D137" s="34">
        <v>21010139</v>
      </c>
      <c r="E137" s="34" t="s">
        <v>165</v>
      </c>
      <c r="F137" s="32" t="s">
        <v>21</v>
      </c>
      <c r="G137" s="35">
        <v>3</v>
      </c>
      <c r="H137" s="36">
        <v>707.19</v>
      </c>
      <c r="I137" s="37">
        <v>3</v>
      </c>
      <c r="J137" s="37">
        <f t="shared" si="2"/>
        <v>0</v>
      </c>
      <c r="K137" s="38">
        <f t="shared" si="3"/>
        <v>0</v>
      </c>
      <c r="L137" s="33"/>
      <c r="M137" s="40"/>
    </row>
    <row r="138" spans="2:13">
      <c r="B138" s="32" t="s">
        <v>18</v>
      </c>
      <c r="C138" s="33" t="s">
        <v>37</v>
      </c>
      <c r="D138" s="34">
        <v>21010144</v>
      </c>
      <c r="E138" s="34" t="s">
        <v>166</v>
      </c>
      <c r="F138" s="32" t="s">
        <v>153</v>
      </c>
      <c r="G138" s="35">
        <v>3</v>
      </c>
      <c r="H138" s="36">
        <v>277</v>
      </c>
      <c r="I138" s="37">
        <v>3</v>
      </c>
      <c r="J138" s="37">
        <f t="shared" si="2"/>
        <v>0</v>
      </c>
      <c r="K138" s="38">
        <f t="shared" si="3"/>
        <v>0</v>
      </c>
      <c r="L138" s="33"/>
      <c r="M138" s="40"/>
    </row>
    <row r="139" spans="2:13">
      <c r="B139" s="32" t="s">
        <v>18</v>
      </c>
      <c r="C139" s="33" t="s">
        <v>37</v>
      </c>
      <c r="D139" s="34">
        <v>21010148</v>
      </c>
      <c r="E139" s="34" t="s">
        <v>167</v>
      </c>
      <c r="F139" s="32" t="s">
        <v>21</v>
      </c>
      <c r="G139" s="35">
        <v>2</v>
      </c>
      <c r="H139" s="36">
        <v>120</v>
      </c>
      <c r="I139" s="37">
        <v>2</v>
      </c>
      <c r="J139" s="37">
        <f t="shared" si="2"/>
        <v>0</v>
      </c>
      <c r="K139" s="38">
        <f t="shared" si="3"/>
        <v>0</v>
      </c>
      <c r="L139" s="33" t="s">
        <v>168</v>
      </c>
      <c r="M139" s="40"/>
    </row>
    <row r="140" spans="2:13">
      <c r="B140" s="32" t="s">
        <v>18</v>
      </c>
      <c r="C140" s="33" t="s">
        <v>169</v>
      </c>
      <c r="D140" s="34">
        <v>7452908</v>
      </c>
      <c r="E140" s="34" t="s">
        <v>170</v>
      </c>
      <c r="F140" s="32" t="s">
        <v>21</v>
      </c>
      <c r="G140" s="35">
        <v>11</v>
      </c>
      <c r="H140" s="36">
        <v>121.53</v>
      </c>
      <c r="I140" s="37">
        <v>11</v>
      </c>
      <c r="J140" s="37">
        <f t="shared" ref="J140" si="4">+I140-G140</f>
        <v>0</v>
      </c>
      <c r="K140" s="38">
        <f t="shared" ref="K140" si="5">+J140*H140</f>
        <v>0</v>
      </c>
      <c r="L140" s="33"/>
      <c r="M140" s="40"/>
    </row>
    <row r="141" spans="2:13">
      <c r="B141" s="30"/>
      <c r="C141" s="30"/>
      <c r="D141" s="30"/>
      <c r="E141" s="30" t="s">
        <v>171</v>
      </c>
      <c r="F141" s="30"/>
      <c r="G141" s="30"/>
      <c r="H141" s="30"/>
      <c r="I141" s="30"/>
      <c r="J141" s="30"/>
      <c r="K141" s="43">
        <f>+SUMIF(K11:K140,"&lt;0")</f>
        <v>-12120.347999999998</v>
      </c>
      <c r="L141" s="43"/>
      <c r="M141" s="31"/>
    </row>
    <row r="142" spans="2:13">
      <c r="B142" s="30"/>
      <c r="C142" s="30"/>
      <c r="D142" s="30"/>
      <c r="E142" s="30" t="s">
        <v>172</v>
      </c>
      <c r="F142" s="30"/>
      <c r="G142" s="30"/>
      <c r="H142" s="30"/>
      <c r="I142" s="30"/>
      <c r="J142" s="30"/>
      <c r="K142" s="44">
        <f>+SUMIF(K11:K140,"&gt;0")</f>
        <v>0</v>
      </c>
      <c r="L142" s="44"/>
      <c r="M142" s="31"/>
    </row>
    <row r="143" spans="2:13">
      <c r="B143" s="30"/>
      <c r="C143" s="30"/>
      <c r="D143" s="30"/>
      <c r="E143" s="30" t="s">
        <v>173</v>
      </c>
      <c r="F143" s="30"/>
      <c r="G143" s="30"/>
      <c r="H143" s="30"/>
      <c r="I143" s="30"/>
      <c r="J143" s="30"/>
      <c r="K143" s="45">
        <f>+K142+K141</f>
        <v>-12120.347999999998</v>
      </c>
      <c r="L143" s="45"/>
      <c r="M143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2018-10-28T05:05:02Z</dcterms:modified>
</cp:coreProperties>
</file>