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"/>
    </mc:Choice>
  </mc:AlternateContent>
  <xr:revisionPtr revIDLastSave="0" documentId="8_{934440C2-B11B-4C97-BDDB-DEAD15A8DB2C}" xr6:coauthVersionLast="43" xr6:coauthVersionMax="43" xr10:uidLastSave="{00000000-0000-0000-0000-000000000000}"/>
  <bookViews>
    <workbookView xWindow="-120" yWindow="-120" windowWidth="20730" windowHeight="11160" xr2:uid="{75D13A42-7334-46B2-BFA7-8F406C1E0A00}"/>
  </bookViews>
  <sheets>
    <sheet name="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[3]ban!#REF!</definedName>
    <definedName name="___ann3" localSheetId="0">'[4]Annexure-5'!#REF!</definedName>
    <definedName name="___ann3">'[4]Annexure-5'!#REF!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>#REF!</definedName>
    <definedName name="__ann1" localSheetId="0">#REF!</definedName>
    <definedName name="__ann1">#REF!</definedName>
    <definedName name="__ANN11">#REF!</definedName>
    <definedName name="__ANN14">#REF!</definedName>
    <definedName name="__ann2" localSheetId="0">[2]ban!#REF!</definedName>
    <definedName name="__ann2">[5]ban!#REF!</definedName>
    <definedName name="__ann3">'[4]Annexure-5'!#REF!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'[6]Annexure-14'!#REF!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3">'[6]Annexure-4'!#REF!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[5]ban!#REF!</definedName>
    <definedName name="_ann3" localSheetId="0">'[4]Annexure-5'!#REF!</definedName>
    <definedName name="_ann3">'[4]Annexure-5'!#REF!</definedName>
    <definedName name="_ANN4" localSheetId="0">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'1'!$B$4:$K$50</definedName>
    <definedName name="_TT1">#REF!</definedName>
    <definedName name="a" localSheetId="0">#REF!</definedName>
    <definedName name="a">#REF!</definedName>
    <definedName name="aa">#REF!</definedName>
    <definedName name="adsf" localSheetId="0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[3]ban!#REF!</definedName>
    <definedName name="ann3_2">'[4]Annexure-5'!#REF!</definedName>
    <definedName name="ANN5_2">#REF!</definedName>
    <definedName name="ANN5A" localSheetId="0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nnexure1">#REF!</definedName>
    <definedName name="ANNN">#REF!</definedName>
    <definedName name="AS">#REF!</definedName>
    <definedName name="AS2DocOpenMode" hidden="1">"AS2DocumentEdit"</definedName>
    <definedName name="asfa" localSheetId="0">#REF!</definedName>
    <definedName name="asfa">#REF!</definedName>
    <definedName name="ashok" localSheetId="0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2">'[7]Annexure-2'!#REF!</definedName>
    <definedName name="Excel_BuiltIn_Print_Area_2_1">#REF!</definedName>
    <definedName name="Excel_BuiltIn_Print_Area_2_1_2">NA()</definedName>
    <definedName name="Excel_BuiltIn_Print_Area_2_1_2_10">'[8]Ann-1'!#REF!</definedName>
    <definedName name="Excel_BuiltIn_Print_Area_2_1_2_5">'[8]Ann-1'!#REF!</definedName>
    <definedName name="Excel_BuiltIn_Print_Area_2_1_2_6">'[8]Ann-1'!#REF!</definedName>
    <definedName name="Excel_BuiltIn_Print_Area_2_1_2_7">'[8]Ann-1'!#REF!</definedName>
    <definedName name="Excel_BuiltIn_Print_Area_2_1_2_8">#REF!</definedName>
    <definedName name="Excel_BuiltIn_Print_Area_2_1_2_9">#REF!</definedName>
    <definedName name="Excel_BuiltIn_Print_Area_2_1_3">'[9]Ann-3'!#REF!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'[9]Ann-3'!#REF!</definedName>
    <definedName name="Excel_BuiltIn_Print_Area_6_1">#REF!</definedName>
    <definedName name="Excel_BuiltIn_Print_Area_8_1">[10]Annexure4!#REF!</definedName>
    <definedName name="Excel_BuiltIn_Print_Area_8_1_1">'[11]8'!#REF!</definedName>
    <definedName name="Excel_BuiltIn_Print_Titles_1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jkwahjs">#REF!</definedName>
    <definedName name="LINK_RANGE">#REF!</definedName>
    <definedName name="MUM">#REF!</definedName>
    <definedName name="n">[3]ban!#REF!</definedName>
    <definedName name="OBTB">#REF!</definedName>
    <definedName name="Old">[3]ban!#REF!</definedName>
    <definedName name="OLE_LINK5_2">'[12]ANN-3C'!#REF!</definedName>
    <definedName name="oooo">#REF!</definedName>
    <definedName name="_xlnm.Print_Area">#REF!</definedName>
    <definedName name="rd">#REF!</definedName>
    <definedName name="rrrr">#REF!</definedName>
    <definedName name="S" localSheetId="0">#REF!</definedName>
    <definedName name="S">#REF!</definedName>
    <definedName name="SA" localSheetId="0">#REF!</definedName>
    <definedName name="SA">#REF!</definedName>
    <definedName name="sdasd">IF(AND([13]Sheet1!$G$4="© 2011 Spreadsheet123 Ltd. All rights reserved",[13]Sheet1!$A$4="Small Business Templates by Spreadsheet123.com"),1,0)</definedName>
    <definedName name="sds">IF(AND([13]Sheet1!$K$4="© 2011 Spreadsheet123 Ltd. All rights reserved",[13]Sheet1!$A$4="Small Business Templates by Spreadsheet123.com"),1,0)</definedName>
    <definedName name="sencount" hidden="1">1</definedName>
    <definedName name="Sheet_1_ListCol_9">#REF!</definedName>
    <definedName name="Sheet_2_ListCol_9">#REF!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[14]CONSOL!#REF!</definedName>
    <definedName name="TEST1" localSheetId="0">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5" i="1" l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I37" i="1"/>
  <c r="K37" i="1" s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K24" i="1"/>
  <c r="K23" i="1"/>
  <c r="L22" i="1"/>
  <c r="K22" i="1"/>
  <c r="K21" i="1"/>
  <c r="L20" i="1"/>
  <c r="K20" i="1"/>
  <c r="L19" i="1"/>
  <c r="K19" i="1"/>
  <c r="K18" i="1"/>
  <c r="L17" i="1"/>
  <c r="K17" i="1"/>
  <c r="L16" i="1"/>
  <c r="K16" i="1"/>
  <c r="L15" i="1"/>
  <c r="K15" i="1"/>
  <c r="L14" i="1"/>
  <c r="K14" i="1"/>
  <c r="K13" i="1"/>
  <c r="L12" i="1"/>
  <c r="K12" i="1"/>
  <c r="L11" i="1"/>
  <c r="K11" i="1"/>
  <c r="L10" i="1"/>
  <c r="K10" i="1"/>
</calcChain>
</file>

<file path=xl/sharedStrings.xml><?xml version="1.0" encoding="utf-8"?>
<sst xmlns="http://schemas.openxmlformats.org/spreadsheetml/2006/main" count="100" uniqueCount="100">
  <si>
    <t>UNIT                            : HOTEL GREEN PARK-VISAKHAPATNAM</t>
  </si>
  <si>
    <t>Summary</t>
  </si>
  <si>
    <t>Short</t>
  </si>
  <si>
    <t>TITLE                          : SHORT / EXCESS VARIANCE OF STOCK AS ON 12-07-19</t>
  </si>
  <si>
    <t>Excess</t>
  </si>
  <si>
    <t>Serial</t>
  </si>
  <si>
    <t>Item code</t>
  </si>
  <si>
    <t>ITEM</t>
  </si>
  <si>
    <t xml:space="preserve">CLOSING BALANCE </t>
  </si>
  <si>
    <t>Mekong</t>
  </si>
  <si>
    <t>Mustang</t>
  </si>
  <si>
    <t>Total</t>
  </si>
  <si>
    <t>VARIANCE</t>
  </si>
  <si>
    <t>Rate</t>
  </si>
  <si>
    <t>Amount</t>
  </si>
  <si>
    <t>Variance in ml</t>
  </si>
  <si>
    <t>231030-1</t>
  </si>
  <si>
    <t>Glenlivet</t>
  </si>
  <si>
    <t>211021-1</t>
  </si>
  <si>
    <t>blenders pride</t>
  </si>
  <si>
    <t>211012-1</t>
  </si>
  <si>
    <t>Teachers highland</t>
  </si>
  <si>
    <t>231042-1</t>
  </si>
  <si>
    <t>Hoegarden</t>
  </si>
  <si>
    <t>211027-1</t>
  </si>
  <si>
    <t>Antiquity blue</t>
  </si>
  <si>
    <t>211009-1</t>
  </si>
  <si>
    <t>Smirn off vodka</t>
  </si>
  <si>
    <t>211019-1</t>
  </si>
  <si>
    <t>Black dog 8 yrs</t>
  </si>
  <si>
    <t>220024-1</t>
  </si>
  <si>
    <t>Teachers origin</t>
  </si>
  <si>
    <t>231024-1</t>
  </si>
  <si>
    <t>Carona</t>
  </si>
  <si>
    <t>220026-1</t>
  </si>
  <si>
    <t>Morpheus</t>
  </si>
  <si>
    <t>2200019-1</t>
  </si>
  <si>
    <t>Sula blanc</t>
  </si>
  <si>
    <t>Bira</t>
  </si>
  <si>
    <t>211002-1</t>
  </si>
  <si>
    <t>Royal stag</t>
  </si>
  <si>
    <t>211018-1</t>
  </si>
  <si>
    <t>Breezer</t>
  </si>
  <si>
    <t>231041-1</t>
  </si>
  <si>
    <t>Heineken</t>
  </si>
  <si>
    <t>Hardys red</t>
  </si>
  <si>
    <t>Talisker</t>
  </si>
  <si>
    <t>Ciroc vodka</t>
  </si>
  <si>
    <t>Tranquery 10</t>
  </si>
  <si>
    <t>221022-1</t>
  </si>
  <si>
    <t>MC D rum</t>
  </si>
  <si>
    <t>King fisher</t>
  </si>
  <si>
    <t>231015-1</t>
  </si>
  <si>
    <t>Carlsberg</t>
  </si>
  <si>
    <t>2200026-1</t>
  </si>
  <si>
    <t>Jacobs chaardony</t>
  </si>
  <si>
    <t>211020-1</t>
  </si>
  <si>
    <t>White mischief</t>
  </si>
  <si>
    <t>211007-1</t>
  </si>
  <si>
    <t>Bacardi white</t>
  </si>
  <si>
    <t>231026-1</t>
  </si>
  <si>
    <t>Captain morgan</t>
  </si>
  <si>
    <t>211010-1</t>
  </si>
  <si>
    <t>Black and white</t>
  </si>
  <si>
    <t>Bombay sapphiire</t>
  </si>
  <si>
    <t>211008-1</t>
  </si>
  <si>
    <t>Rc whiskey</t>
  </si>
  <si>
    <t>211001-1</t>
  </si>
  <si>
    <t>Blue riband gin</t>
  </si>
  <si>
    <t>211003-1</t>
  </si>
  <si>
    <t>Mansion house brandy</t>
  </si>
  <si>
    <t>231033-1</t>
  </si>
  <si>
    <t>Jameson</t>
  </si>
  <si>
    <t>231037-1</t>
  </si>
  <si>
    <t>Royal stag barrel</t>
  </si>
  <si>
    <t>2200018-1</t>
  </si>
  <si>
    <t>Four seasons red</t>
  </si>
  <si>
    <t>211036-1</t>
  </si>
  <si>
    <t>beefeater gin</t>
  </si>
  <si>
    <t>221014-1</t>
  </si>
  <si>
    <t>Absolut vodka</t>
  </si>
  <si>
    <t>211038-1</t>
  </si>
  <si>
    <t>signature</t>
  </si>
  <si>
    <t>231032-1</t>
  </si>
  <si>
    <t>Jim beam</t>
  </si>
  <si>
    <t>231044-1</t>
  </si>
  <si>
    <t>Stella</t>
  </si>
  <si>
    <t>231038-1</t>
  </si>
  <si>
    <t>Ballentine</t>
  </si>
  <si>
    <t>231023-1</t>
  </si>
  <si>
    <t>JW double black</t>
  </si>
  <si>
    <t>2200020-1</t>
  </si>
  <si>
    <t>Sula red</t>
  </si>
  <si>
    <t>221015-1</t>
  </si>
  <si>
    <t>JW Black</t>
  </si>
  <si>
    <t>211022-1</t>
  </si>
  <si>
    <t>Chivas regal</t>
  </si>
  <si>
    <t>231034-1</t>
  </si>
  <si>
    <t>Belvedere</t>
  </si>
  <si>
    <t>VAT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</si>
</sst>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0" fontId="3" fillId="2" borderId="5" xfId="0" applyFont="1" applyFill="1" applyBorder="1"/>
    <xf numFmtId="0" fontId="2" fillId="0" borderId="5" xfId="0" applyFont="1" applyBorder="1"/>
    <xf numFmtId="0" fontId="5" fillId="0" borderId="5" xfId="0" applyFont="1" applyBorder="1" applyAlignment="1">
      <alignment horizontal="right"/>
    </xf>
    <xf numFmtId="2" fontId="2" fillId="0" borderId="5" xfId="0" applyNumberFormat="1" applyFont="1" applyBorder="1"/>
    <xf numFmtId="0" fontId="6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5" xfId="0" applyFont="1" applyBorder="1"/>
    <xf numFmtId="0" fontId="7" fillId="0" borderId="5" xfId="0" applyFont="1" applyBorder="1"/>
    <xf numFmtId="0" fontId="3" fillId="0" borderId="0" xfId="0" applyFont="1"/>
  </cellXfs>
  <cellStyles count="2">
    <cellStyle name="Normal" xfId="0" builtinId="0"/>
    <cellStyle name="Normal 2 2 2" xfId="1" xr:uid="{8D07495B-EA4E-4518-B5FF-B36987DE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R-GPV%201st%20visit%2019-20%20with%20comments/GPV%201st%20visit%20Physical%20Round%2019-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1"/>
      <sheetName val="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5CEC-AB43-49BA-A485-679459692C8F}">
  <dimension ref="B3:L79"/>
  <sheetViews>
    <sheetView showGridLines="0" tabSelected="1" workbookViewId="0"/>
  </sheetViews>
  <sheetFormatPr defaultRowHeight="12.75" x14ac:dyDescent="0.2"/>
  <cols>
    <col min="1" max="1" width="9.140625" style="1"/>
    <col min="2" max="2" width="6.28515625" style="1" bestFit="1" customWidth="1"/>
    <col min="3" max="3" width="10.42578125" style="1" bestFit="1" customWidth="1"/>
    <col min="4" max="4" width="22.28515625" style="1" bestFit="1" customWidth="1"/>
    <col min="5" max="5" width="23.140625" style="1" bestFit="1" customWidth="1"/>
    <col min="6" max="6" width="9" style="1" bestFit="1" customWidth="1"/>
    <col min="7" max="7" width="9.28515625" style="1" bestFit="1" customWidth="1"/>
    <col min="8" max="8" width="5.85546875" style="1" bestFit="1" customWidth="1"/>
    <col min="9" max="9" width="12.5703125" style="1" bestFit="1" customWidth="1"/>
    <col min="10" max="10" width="8" style="1" bestFit="1" customWidth="1"/>
    <col min="11" max="11" width="10.7109375" style="1" bestFit="1" customWidth="1"/>
    <col min="12" max="12" width="14.42578125" style="1" bestFit="1" customWidth="1"/>
    <col min="13" max="16384" width="9.140625" style="1"/>
  </cols>
  <sheetData>
    <row r="3" spans="2:12" x14ac:dyDescent="0.2">
      <c r="F3" s="2"/>
      <c r="G3" s="2"/>
      <c r="H3" s="3"/>
    </row>
    <row r="4" spans="2:12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6"/>
    </row>
    <row r="5" spans="2:12" x14ac:dyDescent="0.2">
      <c r="B5" s="7" t="s">
        <v>0</v>
      </c>
      <c r="C5" s="8"/>
      <c r="D5" s="8"/>
      <c r="E5" s="8"/>
      <c r="F5" s="8"/>
      <c r="G5" s="8"/>
      <c r="H5" s="8"/>
      <c r="I5" s="9" t="s">
        <v>1</v>
      </c>
      <c r="J5" s="9"/>
      <c r="K5" s="8"/>
      <c r="L5" s="10"/>
    </row>
    <row r="6" spans="2:12" x14ac:dyDescent="0.2">
      <c r="B6" s="7"/>
      <c r="C6" s="8"/>
      <c r="D6" s="8"/>
      <c r="E6" s="8"/>
      <c r="F6" s="8"/>
      <c r="G6" s="8"/>
      <c r="H6" s="8"/>
      <c r="I6" s="9" t="s">
        <v>2</v>
      </c>
      <c r="J6" s="9">
        <v>12560</v>
      </c>
      <c r="K6" s="8"/>
      <c r="L6" s="10"/>
    </row>
    <row r="7" spans="2:12" x14ac:dyDescent="0.2">
      <c r="B7" s="7" t="s">
        <v>3</v>
      </c>
      <c r="C7" s="8"/>
      <c r="D7" s="8"/>
      <c r="E7" s="8"/>
      <c r="F7" s="8"/>
      <c r="G7" s="8"/>
      <c r="H7" s="8"/>
      <c r="I7" s="9" t="s">
        <v>4</v>
      </c>
      <c r="J7" s="9">
        <v>39537</v>
      </c>
      <c r="K7" s="8"/>
      <c r="L7" s="10"/>
    </row>
    <row r="8" spans="2:12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2:12" x14ac:dyDescent="0.2">
      <c r="B9" s="14" t="s">
        <v>5</v>
      </c>
      <c r="C9" s="14" t="s">
        <v>6</v>
      </c>
      <c r="D9" s="14" t="s">
        <v>7</v>
      </c>
      <c r="E9" s="14" t="s">
        <v>8</v>
      </c>
      <c r="F9" s="14" t="s">
        <v>9</v>
      </c>
      <c r="G9" s="14" t="s">
        <v>10</v>
      </c>
      <c r="H9" s="14" t="s">
        <v>11</v>
      </c>
      <c r="I9" s="14" t="s">
        <v>12</v>
      </c>
      <c r="J9" s="14" t="s">
        <v>13</v>
      </c>
      <c r="K9" s="14" t="s">
        <v>14</v>
      </c>
      <c r="L9" s="14" t="s">
        <v>15</v>
      </c>
    </row>
    <row r="10" spans="2:12" x14ac:dyDescent="0.2">
      <c r="B10" s="15">
        <v>1</v>
      </c>
      <c r="C10" s="16" t="s">
        <v>16</v>
      </c>
      <c r="D10" s="15" t="s">
        <v>17</v>
      </c>
      <c r="E10" s="15">
        <v>2.06</v>
      </c>
      <c r="F10" s="15">
        <v>0</v>
      </c>
      <c r="G10" s="15">
        <v>1.36</v>
      </c>
      <c r="H10" s="15">
        <v>1.36</v>
      </c>
      <c r="I10" s="17">
        <v>-0.6</v>
      </c>
      <c r="J10" s="15">
        <v>3870.39</v>
      </c>
      <c r="K10" s="17">
        <f t="shared" ref="K10:K55" si="0">J10*I10</f>
        <v>-2322.2339999999999</v>
      </c>
      <c r="L10" s="15">
        <f>750*I10</f>
        <v>-450</v>
      </c>
    </row>
    <row r="11" spans="2:12" x14ac:dyDescent="0.2">
      <c r="B11" s="15">
        <v>2</v>
      </c>
      <c r="C11" s="18" t="s">
        <v>18</v>
      </c>
      <c r="D11" s="15" t="s">
        <v>19</v>
      </c>
      <c r="E11" s="15">
        <v>7.69</v>
      </c>
      <c r="F11" s="15">
        <v>2.15</v>
      </c>
      <c r="G11" s="15">
        <v>3.48</v>
      </c>
      <c r="H11" s="15">
        <v>5.63</v>
      </c>
      <c r="I11" s="17">
        <v>-2.08</v>
      </c>
      <c r="J11" s="15">
        <v>1016.01</v>
      </c>
      <c r="K11" s="17">
        <f t="shared" si="0"/>
        <v>-2113.3008</v>
      </c>
      <c r="L11" s="15">
        <f t="shared" ref="L11:L55" si="1">750*I11</f>
        <v>-1560</v>
      </c>
    </row>
    <row r="12" spans="2:12" x14ac:dyDescent="0.2">
      <c r="B12" s="15">
        <v>3</v>
      </c>
      <c r="C12" s="18" t="s">
        <v>20</v>
      </c>
      <c r="D12" s="15" t="s">
        <v>21</v>
      </c>
      <c r="E12" s="15">
        <v>4.33</v>
      </c>
      <c r="F12" s="15">
        <v>1.72</v>
      </c>
      <c r="G12" s="15">
        <v>2.33</v>
      </c>
      <c r="H12" s="15">
        <v>3.3</v>
      </c>
      <c r="I12" s="17">
        <v>-1.04</v>
      </c>
      <c r="J12" s="15">
        <v>1706.92</v>
      </c>
      <c r="K12" s="17">
        <f t="shared" si="0"/>
        <v>-1775.1968000000002</v>
      </c>
      <c r="L12" s="15">
        <f t="shared" si="1"/>
        <v>-780</v>
      </c>
    </row>
    <row r="13" spans="2:12" x14ac:dyDescent="0.2">
      <c r="B13" s="15">
        <v>4</v>
      </c>
      <c r="C13" s="18" t="s">
        <v>22</v>
      </c>
      <c r="D13" s="15" t="s">
        <v>23</v>
      </c>
      <c r="E13" s="15">
        <v>66</v>
      </c>
      <c r="F13" s="15">
        <v>42</v>
      </c>
      <c r="G13" s="15">
        <v>19</v>
      </c>
      <c r="H13" s="15">
        <v>61</v>
      </c>
      <c r="I13" s="17">
        <v>-5</v>
      </c>
      <c r="J13" s="15">
        <v>213.39</v>
      </c>
      <c r="K13" s="17">
        <f t="shared" si="0"/>
        <v>-1066.9499999999998</v>
      </c>
      <c r="L13" s="15">
        <v>-5</v>
      </c>
    </row>
    <row r="14" spans="2:12" x14ac:dyDescent="0.2">
      <c r="B14" s="15">
        <v>5</v>
      </c>
      <c r="C14" s="18" t="s">
        <v>24</v>
      </c>
      <c r="D14" s="15" t="s">
        <v>25</v>
      </c>
      <c r="E14" s="15">
        <v>2.09</v>
      </c>
      <c r="F14" s="15">
        <v>0.66</v>
      </c>
      <c r="G14" s="15">
        <v>0.18</v>
      </c>
      <c r="H14" s="15">
        <v>1.0900000000000001</v>
      </c>
      <c r="I14" s="17">
        <v>-1</v>
      </c>
      <c r="J14" s="15">
        <v>1011.56</v>
      </c>
      <c r="K14" s="17">
        <f t="shared" si="0"/>
        <v>-1011.56</v>
      </c>
      <c r="L14" s="15">
        <f t="shared" si="1"/>
        <v>-750</v>
      </c>
    </row>
    <row r="15" spans="2:12" x14ac:dyDescent="0.2">
      <c r="B15" s="15">
        <v>6</v>
      </c>
      <c r="C15" s="18" t="s">
        <v>26</v>
      </c>
      <c r="D15" s="15" t="s">
        <v>27</v>
      </c>
      <c r="E15" s="15">
        <v>6.69</v>
      </c>
      <c r="F15" s="15">
        <v>3.54</v>
      </c>
      <c r="G15" s="15">
        <v>5.03</v>
      </c>
      <c r="H15" s="15">
        <v>5.57</v>
      </c>
      <c r="I15" s="17">
        <v>-1.1599999999999999</v>
      </c>
      <c r="J15" s="15">
        <v>718.27</v>
      </c>
      <c r="K15" s="17">
        <f t="shared" si="0"/>
        <v>-833.19319999999993</v>
      </c>
      <c r="L15" s="15">
        <f t="shared" si="1"/>
        <v>-869.99999999999989</v>
      </c>
    </row>
    <row r="16" spans="2:12" x14ac:dyDescent="0.2">
      <c r="B16" s="15">
        <v>7</v>
      </c>
      <c r="C16" s="18" t="s">
        <v>28</v>
      </c>
      <c r="D16" s="15" t="s">
        <v>29</v>
      </c>
      <c r="E16" s="15">
        <v>3.45</v>
      </c>
      <c r="F16" s="15">
        <v>1.06</v>
      </c>
      <c r="G16" s="15">
        <v>2.57</v>
      </c>
      <c r="H16" s="15">
        <v>2.63</v>
      </c>
      <c r="I16" s="17">
        <v>-0.45</v>
      </c>
      <c r="J16" s="15">
        <v>1709.83</v>
      </c>
      <c r="K16" s="17">
        <f t="shared" si="0"/>
        <v>-769.42349999999999</v>
      </c>
      <c r="L16" s="15">
        <f t="shared" si="1"/>
        <v>-337.5</v>
      </c>
    </row>
    <row r="17" spans="2:12" x14ac:dyDescent="0.2">
      <c r="B17" s="15">
        <v>8</v>
      </c>
      <c r="C17" s="19" t="s">
        <v>30</v>
      </c>
      <c r="D17" s="15" t="s">
        <v>31</v>
      </c>
      <c r="E17" s="15">
        <v>3.48</v>
      </c>
      <c r="F17" s="15">
        <v>1.45</v>
      </c>
      <c r="G17" s="15">
        <v>1.57</v>
      </c>
      <c r="H17" s="15">
        <v>3.27</v>
      </c>
      <c r="I17" s="17">
        <v>-0.28000000000000003</v>
      </c>
      <c r="J17" s="15">
        <v>2662.86</v>
      </c>
      <c r="K17" s="17">
        <f t="shared" si="0"/>
        <v>-745.60080000000016</v>
      </c>
      <c r="L17" s="15">
        <f t="shared" si="1"/>
        <v>-210.00000000000003</v>
      </c>
    </row>
    <row r="18" spans="2:12" x14ac:dyDescent="0.2">
      <c r="B18" s="15">
        <v>9</v>
      </c>
      <c r="C18" s="18" t="s">
        <v>32</v>
      </c>
      <c r="D18" s="15" t="s">
        <v>33</v>
      </c>
      <c r="E18" s="15">
        <v>87</v>
      </c>
      <c r="F18" s="15">
        <v>43</v>
      </c>
      <c r="G18" s="15">
        <v>41</v>
      </c>
      <c r="H18" s="15">
        <v>84</v>
      </c>
      <c r="I18" s="17">
        <v>-3</v>
      </c>
      <c r="J18" s="15">
        <v>161.35</v>
      </c>
      <c r="K18" s="17">
        <f t="shared" si="0"/>
        <v>-484.04999999999995</v>
      </c>
      <c r="L18" s="15">
        <v>-3</v>
      </c>
    </row>
    <row r="19" spans="2:12" x14ac:dyDescent="0.2">
      <c r="B19" s="15">
        <v>10</v>
      </c>
      <c r="C19" s="18" t="s">
        <v>34</v>
      </c>
      <c r="D19" s="15" t="s">
        <v>35</v>
      </c>
      <c r="E19" s="15">
        <v>2.6</v>
      </c>
      <c r="F19" s="15">
        <v>2.0299999999999998</v>
      </c>
      <c r="G19" s="15">
        <v>2.2400000000000002</v>
      </c>
      <c r="H19" s="15">
        <v>2.27</v>
      </c>
      <c r="I19" s="17">
        <v>-0.44</v>
      </c>
      <c r="J19" s="15">
        <v>796.55</v>
      </c>
      <c r="K19" s="17">
        <f t="shared" si="0"/>
        <v>-350.48199999999997</v>
      </c>
      <c r="L19" s="15">
        <f t="shared" si="1"/>
        <v>-330</v>
      </c>
    </row>
    <row r="20" spans="2:12" x14ac:dyDescent="0.2">
      <c r="B20" s="15">
        <v>11</v>
      </c>
      <c r="C20" s="18" t="s">
        <v>36</v>
      </c>
      <c r="D20" s="15" t="s">
        <v>37</v>
      </c>
      <c r="E20" s="15">
        <v>2.6</v>
      </c>
      <c r="F20" s="15">
        <v>0.3</v>
      </c>
      <c r="G20" s="15">
        <v>2</v>
      </c>
      <c r="H20" s="15">
        <v>2.2999999999999998</v>
      </c>
      <c r="I20" s="17">
        <v>-0.4</v>
      </c>
      <c r="J20" s="15">
        <v>857.54</v>
      </c>
      <c r="K20" s="17">
        <f t="shared" si="0"/>
        <v>-343.01600000000002</v>
      </c>
      <c r="L20" s="15">
        <f t="shared" si="1"/>
        <v>-300</v>
      </c>
    </row>
    <row r="21" spans="2:12" x14ac:dyDescent="0.2">
      <c r="B21" s="15">
        <v>12</v>
      </c>
      <c r="C21" s="19">
        <v>231047</v>
      </c>
      <c r="D21" s="20" t="s">
        <v>38</v>
      </c>
      <c r="E21" s="15">
        <v>36</v>
      </c>
      <c r="F21" s="15">
        <v>33</v>
      </c>
      <c r="G21" s="15">
        <v>1</v>
      </c>
      <c r="H21" s="15">
        <v>34</v>
      </c>
      <c r="I21" s="17">
        <v>-2</v>
      </c>
      <c r="J21" s="15">
        <v>114.15</v>
      </c>
      <c r="K21" s="17">
        <f t="shared" si="0"/>
        <v>-228.3</v>
      </c>
      <c r="L21" s="15">
        <v>-2</v>
      </c>
    </row>
    <row r="22" spans="2:12" x14ac:dyDescent="0.2">
      <c r="B22" s="15">
        <v>13</v>
      </c>
      <c r="C22" s="18" t="s">
        <v>39</v>
      </c>
      <c r="D22" s="15" t="s">
        <v>40</v>
      </c>
      <c r="E22" s="15">
        <v>5.0599999999999996</v>
      </c>
      <c r="F22" s="15">
        <v>2.6</v>
      </c>
      <c r="G22" s="15">
        <v>1.72</v>
      </c>
      <c r="H22" s="15">
        <v>4.57</v>
      </c>
      <c r="I22" s="17">
        <v>-0.32</v>
      </c>
      <c r="J22" s="15">
        <v>568.24</v>
      </c>
      <c r="K22" s="17">
        <f t="shared" si="0"/>
        <v>-181.83680000000001</v>
      </c>
      <c r="L22" s="15">
        <f t="shared" si="1"/>
        <v>-240</v>
      </c>
    </row>
    <row r="23" spans="2:12" x14ac:dyDescent="0.2">
      <c r="B23" s="15">
        <v>14</v>
      </c>
      <c r="C23" s="19" t="s">
        <v>41</v>
      </c>
      <c r="D23" s="15" t="s">
        <v>42</v>
      </c>
      <c r="E23" s="15">
        <v>47</v>
      </c>
      <c r="F23" s="15">
        <v>28</v>
      </c>
      <c r="G23" s="15">
        <v>17</v>
      </c>
      <c r="H23" s="15">
        <v>45</v>
      </c>
      <c r="I23" s="17">
        <v>-2</v>
      </c>
      <c r="J23" s="15">
        <v>84.78</v>
      </c>
      <c r="K23" s="17">
        <f t="shared" si="0"/>
        <v>-169.56</v>
      </c>
      <c r="L23" s="15">
        <v>-2</v>
      </c>
    </row>
    <row r="24" spans="2:12" x14ac:dyDescent="0.2">
      <c r="B24" s="15">
        <v>15</v>
      </c>
      <c r="C24" s="18" t="s">
        <v>43</v>
      </c>
      <c r="D24" s="15" t="s">
        <v>44</v>
      </c>
      <c r="E24" s="15">
        <v>41</v>
      </c>
      <c r="F24" s="15">
        <v>19</v>
      </c>
      <c r="G24" s="15">
        <v>21</v>
      </c>
      <c r="H24" s="15">
        <v>40</v>
      </c>
      <c r="I24" s="17">
        <v>-1</v>
      </c>
      <c r="J24" s="15">
        <v>165.26</v>
      </c>
      <c r="K24" s="17">
        <f t="shared" si="0"/>
        <v>-165.26</v>
      </c>
      <c r="L24" s="15">
        <v>-1</v>
      </c>
    </row>
    <row r="25" spans="2:12" x14ac:dyDescent="0.2">
      <c r="B25" s="15">
        <v>16</v>
      </c>
      <c r="C25" s="19">
        <v>2200024</v>
      </c>
      <c r="D25" s="20" t="s">
        <v>45</v>
      </c>
      <c r="E25" s="15">
        <v>3.6</v>
      </c>
      <c r="F25" s="15">
        <v>3</v>
      </c>
      <c r="G25" s="15">
        <v>1</v>
      </c>
      <c r="H25" s="15">
        <v>5</v>
      </c>
      <c r="I25" s="17">
        <v>1.2</v>
      </c>
      <c r="J25" s="15"/>
      <c r="K25" s="17">
        <f t="shared" si="0"/>
        <v>0</v>
      </c>
      <c r="L25" s="15">
        <f>750*I25</f>
        <v>900</v>
      </c>
    </row>
    <row r="26" spans="2:12" x14ac:dyDescent="0.2">
      <c r="B26" s="15">
        <v>17</v>
      </c>
      <c r="C26" s="19">
        <v>221023</v>
      </c>
      <c r="D26" s="20" t="s">
        <v>46</v>
      </c>
      <c r="E26" s="15">
        <v>0.72</v>
      </c>
      <c r="F26" s="15">
        <v>0</v>
      </c>
      <c r="G26" s="15">
        <v>0.39</v>
      </c>
      <c r="H26" s="15">
        <v>0.39</v>
      </c>
      <c r="I26" s="17">
        <v>0.44</v>
      </c>
      <c r="J26" s="15"/>
      <c r="K26" s="17">
        <f t="shared" si="0"/>
        <v>0</v>
      </c>
      <c r="L26" s="15">
        <f t="shared" si="1"/>
        <v>330</v>
      </c>
    </row>
    <row r="27" spans="2:12" x14ac:dyDescent="0.2">
      <c r="B27" s="15">
        <v>18</v>
      </c>
      <c r="C27" s="19">
        <v>2210441</v>
      </c>
      <c r="D27" s="20" t="s">
        <v>47</v>
      </c>
      <c r="E27" s="15">
        <v>0.3</v>
      </c>
      <c r="F27" s="15">
        <v>0</v>
      </c>
      <c r="G27" s="15">
        <v>0.56999999999999995</v>
      </c>
      <c r="H27" s="15">
        <v>0.56999999999999995</v>
      </c>
      <c r="I27" s="17">
        <v>0.36</v>
      </c>
      <c r="J27" s="15"/>
      <c r="K27" s="17">
        <f t="shared" si="0"/>
        <v>0</v>
      </c>
      <c r="L27" s="15">
        <f t="shared" si="1"/>
        <v>270</v>
      </c>
    </row>
    <row r="28" spans="2:12" x14ac:dyDescent="0.2">
      <c r="B28" s="15">
        <v>19</v>
      </c>
      <c r="C28" s="19"/>
      <c r="D28" s="20" t="s">
        <v>48</v>
      </c>
      <c r="E28" s="15">
        <v>1.26</v>
      </c>
      <c r="F28" s="15">
        <v>0.51</v>
      </c>
      <c r="G28" s="15">
        <v>1</v>
      </c>
      <c r="H28" s="15">
        <v>1.51</v>
      </c>
      <c r="I28" s="17">
        <v>0.25</v>
      </c>
      <c r="J28" s="15"/>
      <c r="K28" s="17">
        <f t="shared" si="0"/>
        <v>0</v>
      </c>
      <c r="L28" s="15">
        <f>750*I28</f>
        <v>187.5</v>
      </c>
    </row>
    <row r="29" spans="2:12" x14ac:dyDescent="0.2">
      <c r="B29" s="15">
        <v>20</v>
      </c>
      <c r="C29" s="18" t="s">
        <v>49</v>
      </c>
      <c r="D29" s="15" t="s">
        <v>50</v>
      </c>
      <c r="E29" s="15">
        <v>2.0299999999999998</v>
      </c>
      <c r="F29" s="15">
        <v>1.51</v>
      </c>
      <c r="G29" s="15">
        <v>0.15</v>
      </c>
      <c r="H29" s="15">
        <v>1.66</v>
      </c>
      <c r="I29" s="17">
        <v>0.16</v>
      </c>
      <c r="J29" s="15">
        <v>321.04000000000002</v>
      </c>
      <c r="K29" s="17">
        <f t="shared" si="0"/>
        <v>51.366400000000006</v>
      </c>
      <c r="L29" s="15">
        <f t="shared" si="1"/>
        <v>120</v>
      </c>
    </row>
    <row r="30" spans="2:12" x14ac:dyDescent="0.2">
      <c r="B30" s="15">
        <v>21</v>
      </c>
      <c r="C30" s="19">
        <v>231005</v>
      </c>
      <c r="D30" s="20" t="s">
        <v>51</v>
      </c>
      <c r="E30" s="15">
        <v>0</v>
      </c>
      <c r="F30" s="15">
        <v>2</v>
      </c>
      <c r="G30" s="15">
        <v>0</v>
      </c>
      <c r="H30" s="15">
        <v>2</v>
      </c>
      <c r="I30" s="17">
        <v>2</v>
      </c>
      <c r="J30" s="15">
        <v>89.63</v>
      </c>
      <c r="K30" s="17">
        <f t="shared" si="0"/>
        <v>179.26</v>
      </c>
      <c r="L30" s="15">
        <f t="shared" si="1"/>
        <v>1500</v>
      </c>
    </row>
    <row r="31" spans="2:12" x14ac:dyDescent="0.2">
      <c r="B31" s="15">
        <v>22</v>
      </c>
      <c r="C31" s="16" t="s">
        <v>52</v>
      </c>
      <c r="D31" s="20" t="s">
        <v>53</v>
      </c>
      <c r="E31" s="15">
        <v>0</v>
      </c>
      <c r="F31" s="15">
        <v>2</v>
      </c>
      <c r="G31" s="15">
        <v>0</v>
      </c>
      <c r="H31" s="15">
        <v>2</v>
      </c>
      <c r="I31" s="17">
        <v>2</v>
      </c>
      <c r="J31" s="15">
        <v>114.43</v>
      </c>
      <c r="K31" s="17">
        <f t="shared" si="0"/>
        <v>228.86</v>
      </c>
      <c r="L31" s="15">
        <f t="shared" si="1"/>
        <v>1500</v>
      </c>
    </row>
    <row r="32" spans="2:12" x14ac:dyDescent="0.2">
      <c r="B32" s="15">
        <v>23</v>
      </c>
      <c r="C32" s="18" t="s">
        <v>54</v>
      </c>
      <c r="D32" s="15" t="s">
        <v>55</v>
      </c>
      <c r="E32" s="15">
        <v>5.6</v>
      </c>
      <c r="F32" s="15">
        <v>3</v>
      </c>
      <c r="G32" s="15">
        <v>3</v>
      </c>
      <c r="H32" s="15">
        <v>6</v>
      </c>
      <c r="I32" s="17">
        <v>0.2</v>
      </c>
      <c r="J32" s="15">
        <v>1246.0899999999999</v>
      </c>
      <c r="K32" s="17">
        <f t="shared" si="0"/>
        <v>249.21799999999999</v>
      </c>
      <c r="L32" s="15">
        <f t="shared" si="1"/>
        <v>150</v>
      </c>
    </row>
    <row r="33" spans="2:12" x14ac:dyDescent="0.2">
      <c r="B33" s="15">
        <v>24</v>
      </c>
      <c r="C33" s="18" t="s">
        <v>56</v>
      </c>
      <c r="D33" s="15" t="s">
        <v>57</v>
      </c>
      <c r="E33" s="15">
        <v>3.45</v>
      </c>
      <c r="F33" s="15">
        <v>3.18</v>
      </c>
      <c r="G33" s="15">
        <v>1</v>
      </c>
      <c r="H33" s="15">
        <v>4.18</v>
      </c>
      <c r="I33" s="17">
        <v>0.64</v>
      </c>
      <c r="J33" s="15">
        <v>446.28</v>
      </c>
      <c r="K33" s="17">
        <f t="shared" si="0"/>
        <v>285.61919999999998</v>
      </c>
      <c r="L33" s="15">
        <f t="shared" si="1"/>
        <v>480</v>
      </c>
    </row>
    <row r="34" spans="2:12" x14ac:dyDescent="0.2">
      <c r="B34" s="15">
        <v>25</v>
      </c>
      <c r="C34" s="18" t="s">
        <v>58</v>
      </c>
      <c r="D34" s="15" t="s">
        <v>59</v>
      </c>
      <c r="E34" s="15">
        <v>5.18</v>
      </c>
      <c r="F34" s="15">
        <v>4.0599999999999996</v>
      </c>
      <c r="G34" s="15">
        <v>1.42</v>
      </c>
      <c r="H34" s="15">
        <v>5.48</v>
      </c>
      <c r="I34" s="17">
        <v>0.4</v>
      </c>
      <c r="J34" s="15">
        <v>718.82</v>
      </c>
      <c r="K34" s="17">
        <f t="shared" si="0"/>
        <v>287.52800000000002</v>
      </c>
      <c r="L34" s="15">
        <f t="shared" si="1"/>
        <v>300</v>
      </c>
    </row>
    <row r="35" spans="2:12" x14ac:dyDescent="0.2">
      <c r="B35" s="15">
        <v>26</v>
      </c>
      <c r="C35" s="18" t="s">
        <v>60</v>
      </c>
      <c r="D35" s="15" t="s">
        <v>61</v>
      </c>
      <c r="E35" s="15">
        <v>4.6900000000000004</v>
      </c>
      <c r="F35" s="15">
        <v>3.27</v>
      </c>
      <c r="G35" s="15">
        <v>2.27</v>
      </c>
      <c r="H35" s="15">
        <v>5.54</v>
      </c>
      <c r="I35" s="17">
        <v>0.8</v>
      </c>
      <c r="J35" s="15">
        <v>424.2</v>
      </c>
      <c r="K35" s="17">
        <f t="shared" si="0"/>
        <v>339.36</v>
      </c>
      <c r="L35" s="15">
        <f t="shared" si="1"/>
        <v>600</v>
      </c>
    </row>
    <row r="36" spans="2:12" x14ac:dyDescent="0.2">
      <c r="B36" s="15">
        <v>27</v>
      </c>
      <c r="C36" s="18" t="s">
        <v>62</v>
      </c>
      <c r="D36" s="15" t="s">
        <v>63</v>
      </c>
      <c r="E36" s="15">
        <v>3.39</v>
      </c>
      <c r="F36" s="15">
        <v>0.63</v>
      </c>
      <c r="G36" s="15">
        <v>2.72</v>
      </c>
      <c r="H36" s="15">
        <v>3.6</v>
      </c>
      <c r="I36" s="17">
        <v>0.28000000000000003</v>
      </c>
      <c r="J36" s="15">
        <v>1618.28</v>
      </c>
      <c r="K36" s="17">
        <f t="shared" si="0"/>
        <v>453.11840000000001</v>
      </c>
      <c r="L36" s="15">
        <f t="shared" si="1"/>
        <v>210.00000000000003</v>
      </c>
    </row>
    <row r="37" spans="2:12" x14ac:dyDescent="0.2">
      <c r="B37" s="15">
        <v>28</v>
      </c>
      <c r="C37" s="19">
        <v>220031</v>
      </c>
      <c r="D37" s="20" t="s">
        <v>64</v>
      </c>
      <c r="E37" s="15">
        <v>2.0299999999999998</v>
      </c>
      <c r="F37" s="15">
        <v>0.56999999999999995</v>
      </c>
      <c r="G37" s="15">
        <v>1.42</v>
      </c>
      <c r="H37" s="15">
        <v>2.2400000000000002</v>
      </c>
      <c r="I37" s="17">
        <f>0.21/0.75</f>
        <v>0.27999999999999997</v>
      </c>
      <c r="J37" s="15">
        <v>1872.52</v>
      </c>
      <c r="K37" s="17">
        <f t="shared" si="0"/>
        <v>524.30559999999991</v>
      </c>
      <c r="L37" s="15">
        <f t="shared" si="1"/>
        <v>209.99999999999997</v>
      </c>
    </row>
    <row r="38" spans="2:12" x14ac:dyDescent="0.2">
      <c r="B38" s="15">
        <v>29</v>
      </c>
      <c r="C38" s="18" t="s">
        <v>65</v>
      </c>
      <c r="D38" s="15" t="s">
        <v>66</v>
      </c>
      <c r="E38" s="15">
        <v>0.69</v>
      </c>
      <c r="F38" s="15">
        <v>0</v>
      </c>
      <c r="G38" s="15">
        <v>2</v>
      </c>
      <c r="H38" s="15">
        <v>2</v>
      </c>
      <c r="I38" s="17">
        <v>1.08</v>
      </c>
      <c r="J38" s="15">
        <v>634.32000000000005</v>
      </c>
      <c r="K38" s="17">
        <f t="shared" si="0"/>
        <v>685.06560000000013</v>
      </c>
      <c r="L38" s="15">
        <f t="shared" si="1"/>
        <v>810</v>
      </c>
    </row>
    <row r="39" spans="2:12" x14ac:dyDescent="0.2">
      <c r="B39" s="15">
        <v>30</v>
      </c>
      <c r="C39" s="18" t="s">
        <v>67</v>
      </c>
      <c r="D39" s="15" t="s">
        <v>68</v>
      </c>
      <c r="E39" s="15">
        <v>3.27</v>
      </c>
      <c r="F39" s="15">
        <v>3.15</v>
      </c>
      <c r="G39" s="15">
        <v>1.6</v>
      </c>
      <c r="H39" s="15">
        <v>5</v>
      </c>
      <c r="I39" s="17">
        <v>1.64</v>
      </c>
      <c r="J39" s="15">
        <v>422.31</v>
      </c>
      <c r="K39" s="17">
        <f t="shared" si="0"/>
        <v>692.58839999999998</v>
      </c>
      <c r="L39" s="15">
        <f t="shared" si="1"/>
        <v>1230</v>
      </c>
    </row>
    <row r="40" spans="2:12" ht="13.5" x14ac:dyDescent="0.25">
      <c r="B40" s="15">
        <v>31</v>
      </c>
      <c r="C40" s="18" t="s">
        <v>69</v>
      </c>
      <c r="D40" s="21" t="s">
        <v>70</v>
      </c>
      <c r="E40" s="15">
        <v>2.2999999999999998</v>
      </c>
      <c r="F40" s="15">
        <v>3</v>
      </c>
      <c r="G40" s="15">
        <v>0.51</v>
      </c>
      <c r="H40" s="15">
        <v>3.51</v>
      </c>
      <c r="I40" s="17">
        <v>1.21</v>
      </c>
      <c r="J40" s="15">
        <v>637.14</v>
      </c>
      <c r="K40" s="17">
        <f t="shared" si="0"/>
        <v>770.93939999999998</v>
      </c>
      <c r="L40" s="15">
        <f t="shared" si="1"/>
        <v>907.5</v>
      </c>
    </row>
    <row r="41" spans="2:12" x14ac:dyDescent="0.2">
      <c r="B41" s="15">
        <v>32</v>
      </c>
      <c r="C41" s="18" t="s">
        <v>71</v>
      </c>
      <c r="D41" s="15" t="s">
        <v>72</v>
      </c>
      <c r="E41" s="15">
        <v>3.66</v>
      </c>
      <c r="F41" s="15">
        <v>0.63</v>
      </c>
      <c r="G41" s="15">
        <v>3.33</v>
      </c>
      <c r="H41" s="15">
        <v>4.21</v>
      </c>
      <c r="I41" s="17">
        <v>0.4</v>
      </c>
      <c r="J41" s="15">
        <v>2019.83</v>
      </c>
      <c r="K41" s="17">
        <f t="shared" si="0"/>
        <v>807.93200000000002</v>
      </c>
      <c r="L41" s="15">
        <f t="shared" si="1"/>
        <v>300</v>
      </c>
    </row>
    <row r="42" spans="2:12" x14ac:dyDescent="0.2">
      <c r="B42" s="15">
        <v>33</v>
      </c>
      <c r="C42" s="18" t="s">
        <v>73</v>
      </c>
      <c r="D42" s="15" t="s">
        <v>74</v>
      </c>
      <c r="E42" s="15">
        <v>1.42</v>
      </c>
      <c r="F42" s="15">
        <v>1</v>
      </c>
      <c r="G42" s="15">
        <v>1.6</v>
      </c>
      <c r="H42" s="15">
        <v>2.6</v>
      </c>
      <c r="I42" s="17">
        <v>1.24</v>
      </c>
      <c r="J42" s="15">
        <v>703.33</v>
      </c>
      <c r="K42" s="17">
        <f t="shared" si="0"/>
        <v>872.12920000000008</v>
      </c>
      <c r="L42" s="15">
        <f t="shared" si="1"/>
        <v>930</v>
      </c>
    </row>
    <row r="43" spans="2:12" x14ac:dyDescent="0.2">
      <c r="B43" s="15">
        <v>34</v>
      </c>
      <c r="C43" s="18" t="s">
        <v>75</v>
      </c>
      <c r="D43" s="15" t="s">
        <v>76</v>
      </c>
      <c r="E43" s="15">
        <v>7</v>
      </c>
      <c r="F43" s="15">
        <v>4.45</v>
      </c>
      <c r="G43" s="15">
        <v>3.3</v>
      </c>
      <c r="H43" s="15">
        <v>8</v>
      </c>
      <c r="I43" s="17">
        <v>1</v>
      </c>
      <c r="J43" s="15">
        <v>964.23</v>
      </c>
      <c r="K43" s="17">
        <f t="shared" si="0"/>
        <v>964.23</v>
      </c>
      <c r="L43" s="15">
        <f t="shared" si="1"/>
        <v>750</v>
      </c>
    </row>
    <row r="44" spans="2:12" x14ac:dyDescent="0.2">
      <c r="B44" s="15">
        <v>35</v>
      </c>
      <c r="C44" s="18" t="s">
        <v>77</v>
      </c>
      <c r="D44" s="15" t="s">
        <v>78</v>
      </c>
      <c r="E44" s="15">
        <v>2.6</v>
      </c>
      <c r="F44" s="15">
        <v>1.0900000000000001</v>
      </c>
      <c r="G44" s="15">
        <v>2.2400000000000002</v>
      </c>
      <c r="H44" s="15">
        <v>3.33</v>
      </c>
      <c r="I44" s="17">
        <v>0.64</v>
      </c>
      <c r="J44" s="15">
        <v>1634.4</v>
      </c>
      <c r="K44" s="17">
        <f t="shared" si="0"/>
        <v>1046.0160000000001</v>
      </c>
      <c r="L44" s="15">
        <f t="shared" si="1"/>
        <v>480</v>
      </c>
    </row>
    <row r="45" spans="2:12" x14ac:dyDescent="0.2">
      <c r="B45" s="15">
        <v>36</v>
      </c>
      <c r="C45" s="18" t="s">
        <v>79</v>
      </c>
      <c r="D45" s="15" t="s">
        <v>80</v>
      </c>
      <c r="E45" s="15">
        <v>2.2400000000000002</v>
      </c>
      <c r="F45" s="15">
        <v>0.66</v>
      </c>
      <c r="G45" s="15">
        <v>2.06</v>
      </c>
      <c r="H45" s="15">
        <v>2.72</v>
      </c>
      <c r="I45" s="17">
        <v>0.64</v>
      </c>
      <c r="J45" s="15">
        <v>1721.69</v>
      </c>
      <c r="K45" s="17">
        <f t="shared" si="0"/>
        <v>1101.8816000000002</v>
      </c>
      <c r="L45" s="15">
        <f t="shared" si="1"/>
        <v>480</v>
      </c>
    </row>
    <row r="46" spans="2:12" x14ac:dyDescent="0.2">
      <c r="B46" s="15">
        <v>37</v>
      </c>
      <c r="C46" s="18" t="s">
        <v>81</v>
      </c>
      <c r="D46" s="15" t="s">
        <v>82</v>
      </c>
      <c r="E46" s="15">
        <v>0.69</v>
      </c>
      <c r="F46" s="15">
        <v>1.63</v>
      </c>
      <c r="G46" s="15">
        <v>0.33</v>
      </c>
      <c r="H46" s="15">
        <v>2.21</v>
      </c>
      <c r="I46" s="17">
        <v>1.36</v>
      </c>
      <c r="J46" s="15">
        <v>935.68</v>
      </c>
      <c r="K46" s="17">
        <f t="shared" si="0"/>
        <v>1272.5247999999999</v>
      </c>
      <c r="L46" s="15">
        <f t="shared" si="1"/>
        <v>1020.0000000000001</v>
      </c>
    </row>
    <row r="47" spans="2:12" x14ac:dyDescent="0.2">
      <c r="B47" s="15">
        <v>38</v>
      </c>
      <c r="C47" s="16" t="s">
        <v>83</v>
      </c>
      <c r="D47" s="15" t="s">
        <v>84</v>
      </c>
      <c r="E47" s="15">
        <v>1.72</v>
      </c>
      <c r="F47" s="15">
        <v>0.63</v>
      </c>
      <c r="G47" s="15">
        <v>1.57</v>
      </c>
      <c r="H47" s="15">
        <v>2.4500000000000002</v>
      </c>
      <c r="I47" s="17">
        <v>0.64</v>
      </c>
      <c r="J47" s="15">
        <v>2093</v>
      </c>
      <c r="K47" s="17">
        <f t="shared" si="0"/>
        <v>1339.52</v>
      </c>
      <c r="L47" s="15">
        <f t="shared" si="1"/>
        <v>480</v>
      </c>
    </row>
    <row r="48" spans="2:12" x14ac:dyDescent="0.2">
      <c r="B48" s="15">
        <v>39</v>
      </c>
      <c r="C48" s="18" t="s">
        <v>85</v>
      </c>
      <c r="D48" s="15" t="s">
        <v>86</v>
      </c>
      <c r="E48" s="15">
        <v>21</v>
      </c>
      <c r="F48" s="15">
        <v>16</v>
      </c>
      <c r="G48" s="15">
        <v>11</v>
      </c>
      <c r="H48" s="15">
        <v>27</v>
      </c>
      <c r="I48" s="17">
        <v>6</v>
      </c>
      <c r="J48" s="15">
        <v>223.79</v>
      </c>
      <c r="K48" s="17">
        <f t="shared" si="0"/>
        <v>1342.74</v>
      </c>
      <c r="L48" s="15">
        <v>6</v>
      </c>
    </row>
    <row r="49" spans="2:12" x14ac:dyDescent="0.2">
      <c r="B49" s="15">
        <v>40</v>
      </c>
      <c r="C49" s="18" t="s">
        <v>87</v>
      </c>
      <c r="D49" s="15" t="s">
        <v>88</v>
      </c>
      <c r="E49" s="15">
        <v>5.3</v>
      </c>
      <c r="F49" s="15">
        <v>2.36</v>
      </c>
      <c r="G49" s="15">
        <v>3.51</v>
      </c>
      <c r="H49" s="15">
        <v>6.12</v>
      </c>
      <c r="I49" s="17">
        <v>0.76</v>
      </c>
      <c r="J49" s="15">
        <v>1825</v>
      </c>
      <c r="K49" s="17">
        <f t="shared" si="0"/>
        <v>1387</v>
      </c>
      <c r="L49" s="15">
        <f t="shared" si="1"/>
        <v>570</v>
      </c>
    </row>
    <row r="50" spans="2:12" x14ac:dyDescent="0.2">
      <c r="B50" s="15">
        <v>41</v>
      </c>
      <c r="C50" s="18" t="s">
        <v>89</v>
      </c>
      <c r="D50" s="15" t="s">
        <v>90</v>
      </c>
      <c r="E50" s="15">
        <v>3.18</v>
      </c>
      <c r="F50" s="15">
        <v>1.69</v>
      </c>
      <c r="G50" s="15">
        <v>1.57</v>
      </c>
      <c r="H50" s="15">
        <v>3.51</v>
      </c>
      <c r="I50" s="17">
        <v>0.36</v>
      </c>
      <c r="J50" s="15">
        <v>3885.89</v>
      </c>
      <c r="K50" s="17">
        <f t="shared" si="0"/>
        <v>1398.9204</v>
      </c>
      <c r="L50" s="15">
        <f t="shared" si="1"/>
        <v>270</v>
      </c>
    </row>
    <row r="51" spans="2:12" x14ac:dyDescent="0.2">
      <c r="B51" s="15">
        <v>42</v>
      </c>
      <c r="C51" s="18" t="s">
        <v>91</v>
      </c>
      <c r="D51" s="15" t="s">
        <v>92</v>
      </c>
      <c r="E51" s="15">
        <v>0</v>
      </c>
      <c r="F51" s="15">
        <v>0.6</v>
      </c>
      <c r="G51" s="15">
        <v>1.1499999999999999</v>
      </c>
      <c r="H51" s="15">
        <v>2</v>
      </c>
      <c r="I51" s="17">
        <v>2</v>
      </c>
      <c r="J51" s="15">
        <v>965.85</v>
      </c>
      <c r="K51" s="17">
        <f t="shared" si="0"/>
        <v>1931.7</v>
      </c>
      <c r="L51" s="15">
        <f t="shared" si="1"/>
        <v>1500</v>
      </c>
    </row>
    <row r="52" spans="2:12" x14ac:dyDescent="0.2">
      <c r="B52" s="15">
        <v>43</v>
      </c>
      <c r="C52" s="18" t="s">
        <v>93</v>
      </c>
      <c r="D52" s="15" t="s">
        <v>94</v>
      </c>
      <c r="E52" s="15">
        <v>2.39</v>
      </c>
      <c r="F52" s="15">
        <v>1</v>
      </c>
      <c r="G52" s="15">
        <v>2.0299999999999998</v>
      </c>
      <c r="H52" s="15">
        <v>3.03</v>
      </c>
      <c r="I52" s="17">
        <v>0.52</v>
      </c>
      <c r="J52" s="15">
        <v>3918</v>
      </c>
      <c r="K52" s="17">
        <f t="shared" si="0"/>
        <v>2037.3600000000001</v>
      </c>
      <c r="L52" s="15">
        <f t="shared" si="1"/>
        <v>390</v>
      </c>
    </row>
    <row r="53" spans="2:12" x14ac:dyDescent="0.2">
      <c r="B53" s="15">
        <v>44</v>
      </c>
      <c r="C53" s="16" t="s">
        <v>95</v>
      </c>
      <c r="D53" s="15" t="s">
        <v>96</v>
      </c>
      <c r="E53" s="15">
        <v>0</v>
      </c>
      <c r="F53" s="15">
        <v>0.54</v>
      </c>
      <c r="G53" s="15">
        <v>0</v>
      </c>
      <c r="H53" s="15">
        <v>0.54</v>
      </c>
      <c r="I53" s="17">
        <v>0.72</v>
      </c>
      <c r="J53" s="15">
        <v>3780</v>
      </c>
      <c r="K53" s="17">
        <f t="shared" si="0"/>
        <v>2721.6</v>
      </c>
      <c r="L53" s="15">
        <f t="shared" si="1"/>
        <v>540</v>
      </c>
    </row>
    <row r="54" spans="2:12" x14ac:dyDescent="0.2">
      <c r="B54" s="15">
        <v>45</v>
      </c>
      <c r="C54" s="16" t="s">
        <v>97</v>
      </c>
      <c r="D54" s="15" t="s">
        <v>98</v>
      </c>
      <c r="E54" s="15">
        <v>2.2400000000000002</v>
      </c>
      <c r="F54" s="15">
        <v>0.67</v>
      </c>
      <c r="G54" s="15">
        <v>2.6</v>
      </c>
      <c r="H54" s="15">
        <v>3.57</v>
      </c>
      <c r="I54" s="17">
        <v>1.61</v>
      </c>
      <c r="J54" s="15">
        <v>4880</v>
      </c>
      <c r="K54" s="17">
        <f t="shared" si="0"/>
        <v>7856.8</v>
      </c>
      <c r="L54" s="15">
        <f>1000*I54</f>
        <v>1610</v>
      </c>
    </row>
    <row r="55" spans="2:12" x14ac:dyDescent="0.2">
      <c r="B55" s="15">
        <v>46</v>
      </c>
      <c r="C55" s="19">
        <v>231050</v>
      </c>
      <c r="D55" s="20" t="s">
        <v>99</v>
      </c>
      <c r="E55" s="15">
        <v>0.09</v>
      </c>
      <c r="F55" s="15">
        <v>2</v>
      </c>
      <c r="G55" s="15">
        <v>2.09</v>
      </c>
      <c r="H55" s="15">
        <v>4.09</v>
      </c>
      <c r="I55" s="17">
        <v>4</v>
      </c>
      <c r="J55" s="15">
        <v>2180</v>
      </c>
      <c r="K55" s="17">
        <f t="shared" si="0"/>
        <v>8720</v>
      </c>
      <c r="L55" s="15">
        <f t="shared" si="1"/>
        <v>3000</v>
      </c>
    </row>
    <row r="56" spans="2:12" x14ac:dyDescent="0.2">
      <c r="D56" s="22"/>
    </row>
    <row r="68" spans="4:4" x14ac:dyDescent="0.2">
      <c r="D68" s="22"/>
    </row>
    <row r="71" spans="4:4" x14ac:dyDescent="0.2">
      <c r="D71" s="22"/>
    </row>
    <row r="75" spans="4:4" x14ac:dyDescent="0.2">
      <c r="D75" s="22"/>
    </row>
    <row r="79" spans="4:4" x14ac:dyDescent="0.2">
      <c r="D79" s="22"/>
    </row>
  </sheetData>
  <mergeCells count="1">
    <mergeCell ref="F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2019-08-06T06:41:00Z</dcterms:created>
  <dcterms:modified xsi:type="dcterms:W3CDTF">2019-08-06T06:41:01Z</dcterms:modified>
</cp:coreProperties>
</file>