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8 - 19\Routine audit\Q3\For upload\"/>
    </mc:Choice>
  </mc:AlternateContent>
  <xr:revisionPtr revIDLastSave="0" documentId="8_{B11C2426-0675-491F-8F00-EE59D3F1A553}" xr6:coauthVersionLast="40" xr6:coauthVersionMax="40" xr10:uidLastSave="{00000000-0000-0000-0000-000000000000}"/>
  <bookViews>
    <workbookView xWindow="-110" yWindow="-110" windowWidth="19420" windowHeight="10420" xr2:uid="{8729DE70-4F6F-46A0-B9B9-AA66A794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F26" i="1"/>
  <c r="F30" i="1" s="1"/>
  <c r="E26" i="1"/>
  <c r="E30" i="1" s="1"/>
  <c r="D26" i="1"/>
  <c r="D30" i="1" s="1"/>
  <c r="C26" i="1"/>
  <c r="C30" i="1" s="1"/>
  <c r="G21" i="1"/>
  <c r="G20" i="1"/>
  <c r="F18" i="1"/>
  <c r="E18" i="1"/>
  <c r="E22" i="1" s="1"/>
  <c r="D18" i="1"/>
  <c r="D22" i="1" s="1"/>
  <c r="C18" i="1"/>
  <c r="C22" i="1" s="1"/>
  <c r="G13" i="1"/>
  <c r="G12" i="1"/>
  <c r="G11" i="1"/>
  <c r="F10" i="1"/>
  <c r="G10" i="1" s="1"/>
  <c r="G14" i="1" s="1"/>
  <c r="G15" i="1" s="1"/>
  <c r="E10" i="1"/>
  <c r="E14" i="1" s="1"/>
  <c r="D10" i="1"/>
  <c r="D14" i="1" s="1"/>
  <c r="C10" i="1"/>
  <c r="C14" i="1" s="1"/>
  <c r="G8" i="1"/>
  <c r="F19" i="1" s="1"/>
  <c r="F32" i="1" l="1"/>
  <c r="F31" i="1"/>
  <c r="C32" i="1"/>
  <c r="C31" i="1"/>
  <c r="D23" i="1"/>
  <c r="D24" i="1"/>
  <c r="D15" i="1"/>
  <c r="D16" i="1"/>
  <c r="E24" i="1"/>
  <c r="E23" i="1"/>
  <c r="E16" i="1"/>
  <c r="E15" i="1"/>
  <c r="F22" i="1"/>
  <c r="D32" i="1"/>
  <c r="D31" i="1"/>
  <c r="C15" i="1"/>
  <c r="C16" i="1"/>
  <c r="C24" i="1"/>
  <c r="C23" i="1"/>
  <c r="E31" i="1"/>
  <c r="E32" i="1"/>
  <c r="F14" i="1"/>
  <c r="G18" i="1"/>
  <c r="G22" i="1" s="1"/>
  <c r="G23" i="1" s="1"/>
  <c r="G26" i="1"/>
  <c r="G30" i="1" s="1"/>
  <c r="G31" i="1" s="1"/>
  <c r="C34" i="1" l="1"/>
  <c r="G32" i="1"/>
  <c r="G24" i="1"/>
  <c r="F16" i="1"/>
  <c r="F34" i="1" s="1"/>
  <c r="F15" i="1"/>
  <c r="D34" i="1"/>
  <c r="E34" i="1"/>
  <c r="G16" i="1"/>
  <c r="F24" i="1"/>
  <c r="F23" i="1"/>
  <c r="G34" i="1" l="1"/>
</calcChain>
</file>

<file path=xl/sharedStrings.xml><?xml version="1.0" encoding="utf-8"?>
<sst xmlns="http://schemas.openxmlformats.org/spreadsheetml/2006/main" count="31" uniqueCount="20">
  <si>
    <t>UNIT               : HOTEL GREEN PARK - CHENNAI</t>
  </si>
  <si>
    <t>TITLE            : Analysis on the unsold rooms</t>
  </si>
  <si>
    <t>Room Type</t>
  </si>
  <si>
    <t>BC</t>
  </si>
  <si>
    <t>DX</t>
  </si>
  <si>
    <t>EXECUTIVE SUITE</t>
  </si>
  <si>
    <t>JUNIOR SUITE</t>
  </si>
  <si>
    <t>Total</t>
  </si>
  <si>
    <t>No of Rooms</t>
  </si>
  <si>
    <t>Total Room Nights Oct</t>
  </si>
  <si>
    <t>KEN FIX Rooms</t>
  </si>
  <si>
    <t>No Shows</t>
  </si>
  <si>
    <t>Actual Room Nights Sold Oct</t>
  </si>
  <si>
    <t>Rooms Nights not sold</t>
  </si>
  <si>
    <t>% of Unsold Rooms</t>
  </si>
  <si>
    <t>Revenue Impact</t>
  </si>
  <si>
    <t>Total Room Nights Nov</t>
  </si>
  <si>
    <t>Actual Room Nights Sold Nov</t>
  </si>
  <si>
    <t>Total Room Nights Dec</t>
  </si>
  <si>
    <t>Actual Room Nights Sold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</si>
</sst>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rgb="FF0000FF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</cellStyleXfs>
  <cellXfs count="23">
    <xf numFmtId="0" fontId="0" fillId="0" borderId="0" xfId="0"/>
    <xf numFmtId="0" fontId="3" fillId="2" borderId="1" xfId="2" applyFont="1" applyFill="1" applyBorder="1" applyAlignment="1">
      <alignment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vertical="center"/>
    </xf>
    <xf numFmtId="0" fontId="5" fillId="2" borderId="3" xfId="3" applyFont="1" applyFill="1" applyBorder="1" applyAlignment="1">
      <alignment vertical="center"/>
    </xf>
    <xf numFmtId="0" fontId="6" fillId="0" borderId="0" xfId="4" applyFont="1"/>
    <xf numFmtId="0" fontId="7" fillId="2" borderId="4" xfId="2" applyFont="1" applyFill="1" applyBorder="1" applyAlignment="1">
      <alignment vertical="center"/>
    </xf>
    <xf numFmtId="0" fontId="7" fillId="2" borderId="0" xfId="2" applyFont="1" applyFill="1" applyAlignment="1">
      <alignment horizontal="center" vertical="center"/>
    </xf>
    <xf numFmtId="0" fontId="7" fillId="2" borderId="0" xfId="2" applyFont="1" applyFill="1" applyAlignment="1">
      <alignment vertical="center"/>
    </xf>
    <xf numFmtId="0" fontId="5" fillId="2" borderId="5" xfId="3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vertical="center"/>
    </xf>
    <xf numFmtId="0" fontId="5" fillId="2" borderId="8" xfId="3" applyFont="1" applyFill="1" applyBorder="1" applyAlignment="1">
      <alignment vertical="center"/>
    </xf>
    <xf numFmtId="0" fontId="7" fillId="2" borderId="9" xfId="4" applyFont="1" applyFill="1" applyBorder="1"/>
    <xf numFmtId="1" fontId="7" fillId="2" borderId="9" xfId="4" applyNumberFormat="1" applyFont="1" applyFill="1" applyBorder="1" applyAlignment="1">
      <alignment horizontal="center" vertical="center"/>
    </xf>
    <xf numFmtId="0" fontId="7" fillId="0" borderId="9" xfId="4" applyFont="1" applyBorder="1"/>
    <xf numFmtId="1" fontId="3" fillId="0" borderId="9" xfId="4" applyNumberFormat="1" applyFont="1" applyBorder="1" applyAlignment="1">
      <alignment horizontal="center" vertical="center"/>
    </xf>
    <xf numFmtId="1" fontId="3" fillId="0" borderId="9" xfId="4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7" fillId="0" borderId="9" xfId="4" applyNumberFormat="1" applyFont="1" applyBorder="1" applyAlignment="1">
      <alignment horizontal="center" vertical="center"/>
    </xf>
    <xf numFmtId="43" fontId="7" fillId="2" borderId="9" xfId="1" applyFont="1" applyFill="1" applyBorder="1" applyAlignment="1">
      <alignment horizontal="center" vertical="center"/>
    </xf>
    <xf numFmtId="1" fontId="6" fillId="0" borderId="0" xfId="4" applyNumberFormat="1" applyFont="1"/>
  </cellXfs>
  <cellStyles count="5">
    <cellStyle name="Comma" xfId="1" builtinId="3"/>
    <cellStyle name="Normal" xfId="0" builtinId="0"/>
    <cellStyle name="Normal 2 3" xfId="2" xr:uid="{F80476D1-3550-484F-A6C5-C4655E37B6FE}"/>
    <cellStyle name="Normal 3" xfId="4" xr:uid="{314C3F5D-443E-47D7-9245-EC7D4F513539}"/>
    <cellStyle name="Normal_GPC June anne '10 2" xfId="3" xr:uid="{5886F143-854E-46B3-88C9-F8A59EC5FB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1C4A-71B1-44E3-B35A-97662F864781}">
  <dimension ref="B2:G34"/>
  <sheetViews>
    <sheetView showGridLines="0" tabSelected="1" workbookViewId="0"/>
  </sheetViews>
  <sheetFormatPr defaultRowHeight="13" x14ac:dyDescent="0.3"/>
  <cols>
    <col min="1" max="1" width="6.69921875" style="5" customWidth="1"/>
    <col min="2" max="2" width="28.5" style="5" customWidth="1"/>
    <col min="3" max="3" width="14" style="22" bestFit="1" customWidth="1"/>
    <col min="4" max="4" width="14.296875" style="22" bestFit="1" customWidth="1"/>
    <col min="5" max="5" width="19.296875" style="22" bestFit="1" customWidth="1"/>
    <col min="6" max="6" width="15.69921875" style="22" bestFit="1" customWidth="1"/>
    <col min="7" max="7" width="14" style="22" bestFit="1" customWidth="1"/>
    <col min="8" max="256" width="8.796875" style="5"/>
    <col min="257" max="257" width="6.69921875" style="5" customWidth="1"/>
    <col min="258" max="258" width="28.5" style="5" customWidth="1"/>
    <col min="259" max="259" width="12.19921875" style="5" customWidth="1"/>
    <col min="260" max="260" width="13.296875" style="5" customWidth="1"/>
    <col min="261" max="262" width="12.19921875" style="5" customWidth="1"/>
    <col min="263" max="263" width="13.296875" style="5" customWidth="1"/>
    <col min="264" max="512" width="8.796875" style="5"/>
    <col min="513" max="513" width="6.69921875" style="5" customWidth="1"/>
    <col min="514" max="514" width="28.5" style="5" customWidth="1"/>
    <col min="515" max="515" width="12.19921875" style="5" customWidth="1"/>
    <col min="516" max="516" width="13.296875" style="5" customWidth="1"/>
    <col min="517" max="518" width="12.19921875" style="5" customWidth="1"/>
    <col min="519" max="519" width="13.296875" style="5" customWidth="1"/>
    <col min="520" max="768" width="8.796875" style="5"/>
    <col min="769" max="769" width="6.69921875" style="5" customWidth="1"/>
    <col min="770" max="770" width="28.5" style="5" customWidth="1"/>
    <col min="771" max="771" width="12.19921875" style="5" customWidth="1"/>
    <col min="772" max="772" width="13.296875" style="5" customWidth="1"/>
    <col min="773" max="774" width="12.19921875" style="5" customWidth="1"/>
    <col min="775" max="775" width="13.296875" style="5" customWidth="1"/>
    <col min="776" max="1024" width="8.796875" style="5"/>
    <col min="1025" max="1025" width="6.69921875" style="5" customWidth="1"/>
    <col min="1026" max="1026" width="28.5" style="5" customWidth="1"/>
    <col min="1027" max="1027" width="12.19921875" style="5" customWidth="1"/>
    <col min="1028" max="1028" width="13.296875" style="5" customWidth="1"/>
    <col min="1029" max="1030" width="12.19921875" style="5" customWidth="1"/>
    <col min="1031" max="1031" width="13.296875" style="5" customWidth="1"/>
    <col min="1032" max="1280" width="8.796875" style="5"/>
    <col min="1281" max="1281" width="6.69921875" style="5" customWidth="1"/>
    <col min="1282" max="1282" width="28.5" style="5" customWidth="1"/>
    <col min="1283" max="1283" width="12.19921875" style="5" customWidth="1"/>
    <col min="1284" max="1284" width="13.296875" style="5" customWidth="1"/>
    <col min="1285" max="1286" width="12.19921875" style="5" customWidth="1"/>
    <col min="1287" max="1287" width="13.296875" style="5" customWidth="1"/>
    <col min="1288" max="1536" width="8.796875" style="5"/>
    <col min="1537" max="1537" width="6.69921875" style="5" customWidth="1"/>
    <col min="1538" max="1538" width="28.5" style="5" customWidth="1"/>
    <col min="1539" max="1539" width="12.19921875" style="5" customWidth="1"/>
    <col min="1540" max="1540" width="13.296875" style="5" customWidth="1"/>
    <col min="1541" max="1542" width="12.19921875" style="5" customWidth="1"/>
    <col min="1543" max="1543" width="13.296875" style="5" customWidth="1"/>
    <col min="1544" max="1792" width="8.796875" style="5"/>
    <col min="1793" max="1793" width="6.69921875" style="5" customWidth="1"/>
    <col min="1794" max="1794" width="28.5" style="5" customWidth="1"/>
    <col min="1795" max="1795" width="12.19921875" style="5" customWidth="1"/>
    <col min="1796" max="1796" width="13.296875" style="5" customWidth="1"/>
    <col min="1797" max="1798" width="12.19921875" style="5" customWidth="1"/>
    <col min="1799" max="1799" width="13.296875" style="5" customWidth="1"/>
    <col min="1800" max="2048" width="8.796875" style="5"/>
    <col min="2049" max="2049" width="6.69921875" style="5" customWidth="1"/>
    <col min="2050" max="2050" width="28.5" style="5" customWidth="1"/>
    <col min="2051" max="2051" width="12.19921875" style="5" customWidth="1"/>
    <col min="2052" max="2052" width="13.296875" style="5" customWidth="1"/>
    <col min="2053" max="2054" width="12.19921875" style="5" customWidth="1"/>
    <col min="2055" max="2055" width="13.296875" style="5" customWidth="1"/>
    <col min="2056" max="2304" width="8.796875" style="5"/>
    <col min="2305" max="2305" width="6.69921875" style="5" customWidth="1"/>
    <col min="2306" max="2306" width="28.5" style="5" customWidth="1"/>
    <col min="2307" max="2307" width="12.19921875" style="5" customWidth="1"/>
    <col min="2308" max="2308" width="13.296875" style="5" customWidth="1"/>
    <col min="2309" max="2310" width="12.19921875" style="5" customWidth="1"/>
    <col min="2311" max="2311" width="13.296875" style="5" customWidth="1"/>
    <col min="2312" max="2560" width="8.796875" style="5"/>
    <col min="2561" max="2561" width="6.69921875" style="5" customWidth="1"/>
    <col min="2562" max="2562" width="28.5" style="5" customWidth="1"/>
    <col min="2563" max="2563" width="12.19921875" style="5" customWidth="1"/>
    <col min="2564" max="2564" width="13.296875" style="5" customWidth="1"/>
    <col min="2565" max="2566" width="12.19921875" style="5" customWidth="1"/>
    <col min="2567" max="2567" width="13.296875" style="5" customWidth="1"/>
    <col min="2568" max="2816" width="8.796875" style="5"/>
    <col min="2817" max="2817" width="6.69921875" style="5" customWidth="1"/>
    <col min="2818" max="2818" width="28.5" style="5" customWidth="1"/>
    <col min="2819" max="2819" width="12.19921875" style="5" customWidth="1"/>
    <col min="2820" max="2820" width="13.296875" style="5" customWidth="1"/>
    <col min="2821" max="2822" width="12.19921875" style="5" customWidth="1"/>
    <col min="2823" max="2823" width="13.296875" style="5" customWidth="1"/>
    <col min="2824" max="3072" width="8.796875" style="5"/>
    <col min="3073" max="3073" width="6.69921875" style="5" customWidth="1"/>
    <col min="3074" max="3074" width="28.5" style="5" customWidth="1"/>
    <col min="3075" max="3075" width="12.19921875" style="5" customWidth="1"/>
    <col min="3076" max="3076" width="13.296875" style="5" customWidth="1"/>
    <col min="3077" max="3078" width="12.19921875" style="5" customWidth="1"/>
    <col min="3079" max="3079" width="13.296875" style="5" customWidth="1"/>
    <col min="3080" max="3328" width="8.796875" style="5"/>
    <col min="3329" max="3329" width="6.69921875" style="5" customWidth="1"/>
    <col min="3330" max="3330" width="28.5" style="5" customWidth="1"/>
    <col min="3331" max="3331" width="12.19921875" style="5" customWidth="1"/>
    <col min="3332" max="3332" width="13.296875" style="5" customWidth="1"/>
    <col min="3333" max="3334" width="12.19921875" style="5" customWidth="1"/>
    <col min="3335" max="3335" width="13.296875" style="5" customWidth="1"/>
    <col min="3336" max="3584" width="8.796875" style="5"/>
    <col min="3585" max="3585" width="6.69921875" style="5" customWidth="1"/>
    <col min="3586" max="3586" width="28.5" style="5" customWidth="1"/>
    <col min="3587" max="3587" width="12.19921875" style="5" customWidth="1"/>
    <col min="3588" max="3588" width="13.296875" style="5" customWidth="1"/>
    <col min="3589" max="3590" width="12.19921875" style="5" customWidth="1"/>
    <col min="3591" max="3591" width="13.296875" style="5" customWidth="1"/>
    <col min="3592" max="3840" width="8.796875" style="5"/>
    <col min="3841" max="3841" width="6.69921875" style="5" customWidth="1"/>
    <col min="3842" max="3842" width="28.5" style="5" customWidth="1"/>
    <col min="3843" max="3843" width="12.19921875" style="5" customWidth="1"/>
    <col min="3844" max="3844" width="13.296875" style="5" customWidth="1"/>
    <col min="3845" max="3846" width="12.19921875" style="5" customWidth="1"/>
    <col min="3847" max="3847" width="13.296875" style="5" customWidth="1"/>
    <col min="3848" max="4096" width="8.796875" style="5"/>
    <col min="4097" max="4097" width="6.69921875" style="5" customWidth="1"/>
    <col min="4098" max="4098" width="28.5" style="5" customWidth="1"/>
    <col min="4099" max="4099" width="12.19921875" style="5" customWidth="1"/>
    <col min="4100" max="4100" width="13.296875" style="5" customWidth="1"/>
    <col min="4101" max="4102" width="12.19921875" style="5" customWidth="1"/>
    <col min="4103" max="4103" width="13.296875" style="5" customWidth="1"/>
    <col min="4104" max="4352" width="8.796875" style="5"/>
    <col min="4353" max="4353" width="6.69921875" style="5" customWidth="1"/>
    <col min="4354" max="4354" width="28.5" style="5" customWidth="1"/>
    <col min="4355" max="4355" width="12.19921875" style="5" customWidth="1"/>
    <col min="4356" max="4356" width="13.296875" style="5" customWidth="1"/>
    <col min="4357" max="4358" width="12.19921875" style="5" customWidth="1"/>
    <col min="4359" max="4359" width="13.296875" style="5" customWidth="1"/>
    <col min="4360" max="4608" width="8.796875" style="5"/>
    <col min="4609" max="4609" width="6.69921875" style="5" customWidth="1"/>
    <col min="4610" max="4610" width="28.5" style="5" customWidth="1"/>
    <col min="4611" max="4611" width="12.19921875" style="5" customWidth="1"/>
    <col min="4612" max="4612" width="13.296875" style="5" customWidth="1"/>
    <col min="4613" max="4614" width="12.19921875" style="5" customWidth="1"/>
    <col min="4615" max="4615" width="13.296875" style="5" customWidth="1"/>
    <col min="4616" max="4864" width="8.796875" style="5"/>
    <col min="4865" max="4865" width="6.69921875" style="5" customWidth="1"/>
    <col min="4866" max="4866" width="28.5" style="5" customWidth="1"/>
    <col min="4867" max="4867" width="12.19921875" style="5" customWidth="1"/>
    <col min="4868" max="4868" width="13.296875" style="5" customWidth="1"/>
    <col min="4869" max="4870" width="12.19921875" style="5" customWidth="1"/>
    <col min="4871" max="4871" width="13.296875" style="5" customWidth="1"/>
    <col min="4872" max="5120" width="8.796875" style="5"/>
    <col min="5121" max="5121" width="6.69921875" style="5" customWidth="1"/>
    <col min="5122" max="5122" width="28.5" style="5" customWidth="1"/>
    <col min="5123" max="5123" width="12.19921875" style="5" customWidth="1"/>
    <col min="5124" max="5124" width="13.296875" style="5" customWidth="1"/>
    <col min="5125" max="5126" width="12.19921875" style="5" customWidth="1"/>
    <col min="5127" max="5127" width="13.296875" style="5" customWidth="1"/>
    <col min="5128" max="5376" width="8.796875" style="5"/>
    <col min="5377" max="5377" width="6.69921875" style="5" customWidth="1"/>
    <col min="5378" max="5378" width="28.5" style="5" customWidth="1"/>
    <col min="5379" max="5379" width="12.19921875" style="5" customWidth="1"/>
    <col min="5380" max="5380" width="13.296875" style="5" customWidth="1"/>
    <col min="5381" max="5382" width="12.19921875" style="5" customWidth="1"/>
    <col min="5383" max="5383" width="13.296875" style="5" customWidth="1"/>
    <col min="5384" max="5632" width="8.796875" style="5"/>
    <col min="5633" max="5633" width="6.69921875" style="5" customWidth="1"/>
    <col min="5634" max="5634" width="28.5" style="5" customWidth="1"/>
    <col min="5635" max="5635" width="12.19921875" style="5" customWidth="1"/>
    <col min="5636" max="5636" width="13.296875" style="5" customWidth="1"/>
    <col min="5637" max="5638" width="12.19921875" style="5" customWidth="1"/>
    <col min="5639" max="5639" width="13.296875" style="5" customWidth="1"/>
    <col min="5640" max="5888" width="8.796875" style="5"/>
    <col min="5889" max="5889" width="6.69921875" style="5" customWidth="1"/>
    <col min="5890" max="5890" width="28.5" style="5" customWidth="1"/>
    <col min="5891" max="5891" width="12.19921875" style="5" customWidth="1"/>
    <col min="5892" max="5892" width="13.296875" style="5" customWidth="1"/>
    <col min="5893" max="5894" width="12.19921875" style="5" customWidth="1"/>
    <col min="5895" max="5895" width="13.296875" style="5" customWidth="1"/>
    <col min="5896" max="6144" width="8.796875" style="5"/>
    <col min="6145" max="6145" width="6.69921875" style="5" customWidth="1"/>
    <col min="6146" max="6146" width="28.5" style="5" customWidth="1"/>
    <col min="6147" max="6147" width="12.19921875" style="5" customWidth="1"/>
    <col min="6148" max="6148" width="13.296875" style="5" customWidth="1"/>
    <col min="6149" max="6150" width="12.19921875" style="5" customWidth="1"/>
    <col min="6151" max="6151" width="13.296875" style="5" customWidth="1"/>
    <col min="6152" max="6400" width="8.796875" style="5"/>
    <col min="6401" max="6401" width="6.69921875" style="5" customWidth="1"/>
    <col min="6402" max="6402" width="28.5" style="5" customWidth="1"/>
    <col min="6403" max="6403" width="12.19921875" style="5" customWidth="1"/>
    <col min="6404" max="6404" width="13.296875" style="5" customWidth="1"/>
    <col min="6405" max="6406" width="12.19921875" style="5" customWidth="1"/>
    <col min="6407" max="6407" width="13.296875" style="5" customWidth="1"/>
    <col min="6408" max="6656" width="8.796875" style="5"/>
    <col min="6657" max="6657" width="6.69921875" style="5" customWidth="1"/>
    <col min="6658" max="6658" width="28.5" style="5" customWidth="1"/>
    <col min="6659" max="6659" width="12.19921875" style="5" customWidth="1"/>
    <col min="6660" max="6660" width="13.296875" style="5" customWidth="1"/>
    <col min="6661" max="6662" width="12.19921875" style="5" customWidth="1"/>
    <col min="6663" max="6663" width="13.296875" style="5" customWidth="1"/>
    <col min="6664" max="6912" width="8.796875" style="5"/>
    <col min="6913" max="6913" width="6.69921875" style="5" customWidth="1"/>
    <col min="6914" max="6914" width="28.5" style="5" customWidth="1"/>
    <col min="6915" max="6915" width="12.19921875" style="5" customWidth="1"/>
    <col min="6916" max="6916" width="13.296875" style="5" customWidth="1"/>
    <col min="6917" max="6918" width="12.19921875" style="5" customWidth="1"/>
    <col min="6919" max="6919" width="13.296875" style="5" customWidth="1"/>
    <col min="6920" max="7168" width="8.796875" style="5"/>
    <col min="7169" max="7169" width="6.69921875" style="5" customWidth="1"/>
    <col min="7170" max="7170" width="28.5" style="5" customWidth="1"/>
    <col min="7171" max="7171" width="12.19921875" style="5" customWidth="1"/>
    <col min="7172" max="7172" width="13.296875" style="5" customWidth="1"/>
    <col min="7173" max="7174" width="12.19921875" style="5" customWidth="1"/>
    <col min="7175" max="7175" width="13.296875" style="5" customWidth="1"/>
    <col min="7176" max="7424" width="8.796875" style="5"/>
    <col min="7425" max="7425" width="6.69921875" style="5" customWidth="1"/>
    <col min="7426" max="7426" width="28.5" style="5" customWidth="1"/>
    <col min="7427" max="7427" width="12.19921875" style="5" customWidth="1"/>
    <col min="7428" max="7428" width="13.296875" style="5" customWidth="1"/>
    <col min="7429" max="7430" width="12.19921875" style="5" customWidth="1"/>
    <col min="7431" max="7431" width="13.296875" style="5" customWidth="1"/>
    <col min="7432" max="7680" width="8.796875" style="5"/>
    <col min="7681" max="7681" width="6.69921875" style="5" customWidth="1"/>
    <col min="7682" max="7682" width="28.5" style="5" customWidth="1"/>
    <col min="7683" max="7683" width="12.19921875" style="5" customWidth="1"/>
    <col min="7684" max="7684" width="13.296875" style="5" customWidth="1"/>
    <col min="7685" max="7686" width="12.19921875" style="5" customWidth="1"/>
    <col min="7687" max="7687" width="13.296875" style="5" customWidth="1"/>
    <col min="7688" max="7936" width="8.796875" style="5"/>
    <col min="7937" max="7937" width="6.69921875" style="5" customWidth="1"/>
    <col min="7938" max="7938" width="28.5" style="5" customWidth="1"/>
    <col min="7939" max="7939" width="12.19921875" style="5" customWidth="1"/>
    <col min="7940" max="7940" width="13.296875" style="5" customWidth="1"/>
    <col min="7941" max="7942" width="12.19921875" style="5" customWidth="1"/>
    <col min="7943" max="7943" width="13.296875" style="5" customWidth="1"/>
    <col min="7944" max="8192" width="8.796875" style="5"/>
    <col min="8193" max="8193" width="6.69921875" style="5" customWidth="1"/>
    <col min="8194" max="8194" width="28.5" style="5" customWidth="1"/>
    <col min="8195" max="8195" width="12.19921875" style="5" customWidth="1"/>
    <col min="8196" max="8196" width="13.296875" style="5" customWidth="1"/>
    <col min="8197" max="8198" width="12.19921875" style="5" customWidth="1"/>
    <col min="8199" max="8199" width="13.296875" style="5" customWidth="1"/>
    <col min="8200" max="8448" width="8.796875" style="5"/>
    <col min="8449" max="8449" width="6.69921875" style="5" customWidth="1"/>
    <col min="8450" max="8450" width="28.5" style="5" customWidth="1"/>
    <col min="8451" max="8451" width="12.19921875" style="5" customWidth="1"/>
    <col min="8452" max="8452" width="13.296875" style="5" customWidth="1"/>
    <col min="8453" max="8454" width="12.19921875" style="5" customWidth="1"/>
    <col min="8455" max="8455" width="13.296875" style="5" customWidth="1"/>
    <col min="8456" max="8704" width="8.796875" style="5"/>
    <col min="8705" max="8705" width="6.69921875" style="5" customWidth="1"/>
    <col min="8706" max="8706" width="28.5" style="5" customWidth="1"/>
    <col min="8707" max="8707" width="12.19921875" style="5" customWidth="1"/>
    <col min="8708" max="8708" width="13.296875" style="5" customWidth="1"/>
    <col min="8709" max="8710" width="12.19921875" style="5" customWidth="1"/>
    <col min="8711" max="8711" width="13.296875" style="5" customWidth="1"/>
    <col min="8712" max="8960" width="8.796875" style="5"/>
    <col min="8961" max="8961" width="6.69921875" style="5" customWidth="1"/>
    <col min="8962" max="8962" width="28.5" style="5" customWidth="1"/>
    <col min="8963" max="8963" width="12.19921875" style="5" customWidth="1"/>
    <col min="8964" max="8964" width="13.296875" style="5" customWidth="1"/>
    <col min="8965" max="8966" width="12.19921875" style="5" customWidth="1"/>
    <col min="8967" max="8967" width="13.296875" style="5" customWidth="1"/>
    <col min="8968" max="9216" width="8.796875" style="5"/>
    <col min="9217" max="9217" width="6.69921875" style="5" customWidth="1"/>
    <col min="9218" max="9218" width="28.5" style="5" customWidth="1"/>
    <col min="9219" max="9219" width="12.19921875" style="5" customWidth="1"/>
    <col min="9220" max="9220" width="13.296875" style="5" customWidth="1"/>
    <col min="9221" max="9222" width="12.19921875" style="5" customWidth="1"/>
    <col min="9223" max="9223" width="13.296875" style="5" customWidth="1"/>
    <col min="9224" max="9472" width="8.796875" style="5"/>
    <col min="9473" max="9473" width="6.69921875" style="5" customWidth="1"/>
    <col min="9474" max="9474" width="28.5" style="5" customWidth="1"/>
    <col min="9475" max="9475" width="12.19921875" style="5" customWidth="1"/>
    <col min="9476" max="9476" width="13.296875" style="5" customWidth="1"/>
    <col min="9477" max="9478" width="12.19921875" style="5" customWidth="1"/>
    <col min="9479" max="9479" width="13.296875" style="5" customWidth="1"/>
    <col min="9480" max="9728" width="8.796875" style="5"/>
    <col min="9729" max="9729" width="6.69921875" style="5" customWidth="1"/>
    <col min="9730" max="9730" width="28.5" style="5" customWidth="1"/>
    <col min="9731" max="9731" width="12.19921875" style="5" customWidth="1"/>
    <col min="9732" max="9732" width="13.296875" style="5" customWidth="1"/>
    <col min="9733" max="9734" width="12.19921875" style="5" customWidth="1"/>
    <col min="9735" max="9735" width="13.296875" style="5" customWidth="1"/>
    <col min="9736" max="9984" width="8.796875" style="5"/>
    <col min="9985" max="9985" width="6.69921875" style="5" customWidth="1"/>
    <col min="9986" max="9986" width="28.5" style="5" customWidth="1"/>
    <col min="9987" max="9987" width="12.19921875" style="5" customWidth="1"/>
    <col min="9988" max="9988" width="13.296875" style="5" customWidth="1"/>
    <col min="9989" max="9990" width="12.19921875" style="5" customWidth="1"/>
    <col min="9991" max="9991" width="13.296875" style="5" customWidth="1"/>
    <col min="9992" max="10240" width="8.796875" style="5"/>
    <col min="10241" max="10241" width="6.69921875" style="5" customWidth="1"/>
    <col min="10242" max="10242" width="28.5" style="5" customWidth="1"/>
    <col min="10243" max="10243" width="12.19921875" style="5" customWidth="1"/>
    <col min="10244" max="10244" width="13.296875" style="5" customWidth="1"/>
    <col min="10245" max="10246" width="12.19921875" style="5" customWidth="1"/>
    <col min="10247" max="10247" width="13.296875" style="5" customWidth="1"/>
    <col min="10248" max="10496" width="8.796875" style="5"/>
    <col min="10497" max="10497" width="6.69921875" style="5" customWidth="1"/>
    <col min="10498" max="10498" width="28.5" style="5" customWidth="1"/>
    <col min="10499" max="10499" width="12.19921875" style="5" customWidth="1"/>
    <col min="10500" max="10500" width="13.296875" style="5" customWidth="1"/>
    <col min="10501" max="10502" width="12.19921875" style="5" customWidth="1"/>
    <col min="10503" max="10503" width="13.296875" style="5" customWidth="1"/>
    <col min="10504" max="10752" width="8.796875" style="5"/>
    <col min="10753" max="10753" width="6.69921875" style="5" customWidth="1"/>
    <col min="10754" max="10754" width="28.5" style="5" customWidth="1"/>
    <col min="10755" max="10755" width="12.19921875" style="5" customWidth="1"/>
    <col min="10756" max="10756" width="13.296875" style="5" customWidth="1"/>
    <col min="10757" max="10758" width="12.19921875" style="5" customWidth="1"/>
    <col min="10759" max="10759" width="13.296875" style="5" customWidth="1"/>
    <col min="10760" max="11008" width="8.796875" style="5"/>
    <col min="11009" max="11009" width="6.69921875" style="5" customWidth="1"/>
    <col min="11010" max="11010" width="28.5" style="5" customWidth="1"/>
    <col min="11011" max="11011" width="12.19921875" style="5" customWidth="1"/>
    <col min="11012" max="11012" width="13.296875" style="5" customWidth="1"/>
    <col min="11013" max="11014" width="12.19921875" style="5" customWidth="1"/>
    <col min="11015" max="11015" width="13.296875" style="5" customWidth="1"/>
    <col min="11016" max="11264" width="8.796875" style="5"/>
    <col min="11265" max="11265" width="6.69921875" style="5" customWidth="1"/>
    <col min="11266" max="11266" width="28.5" style="5" customWidth="1"/>
    <col min="11267" max="11267" width="12.19921875" style="5" customWidth="1"/>
    <col min="11268" max="11268" width="13.296875" style="5" customWidth="1"/>
    <col min="11269" max="11270" width="12.19921875" style="5" customWidth="1"/>
    <col min="11271" max="11271" width="13.296875" style="5" customWidth="1"/>
    <col min="11272" max="11520" width="8.796875" style="5"/>
    <col min="11521" max="11521" width="6.69921875" style="5" customWidth="1"/>
    <col min="11522" max="11522" width="28.5" style="5" customWidth="1"/>
    <col min="11523" max="11523" width="12.19921875" style="5" customWidth="1"/>
    <col min="11524" max="11524" width="13.296875" style="5" customWidth="1"/>
    <col min="11525" max="11526" width="12.19921875" style="5" customWidth="1"/>
    <col min="11527" max="11527" width="13.296875" style="5" customWidth="1"/>
    <col min="11528" max="11776" width="8.796875" style="5"/>
    <col min="11777" max="11777" width="6.69921875" style="5" customWidth="1"/>
    <col min="11778" max="11778" width="28.5" style="5" customWidth="1"/>
    <col min="11779" max="11779" width="12.19921875" style="5" customWidth="1"/>
    <col min="11780" max="11780" width="13.296875" style="5" customWidth="1"/>
    <col min="11781" max="11782" width="12.19921875" style="5" customWidth="1"/>
    <col min="11783" max="11783" width="13.296875" style="5" customWidth="1"/>
    <col min="11784" max="12032" width="8.796875" style="5"/>
    <col min="12033" max="12033" width="6.69921875" style="5" customWidth="1"/>
    <col min="12034" max="12034" width="28.5" style="5" customWidth="1"/>
    <col min="12035" max="12035" width="12.19921875" style="5" customWidth="1"/>
    <col min="12036" max="12036" width="13.296875" style="5" customWidth="1"/>
    <col min="12037" max="12038" width="12.19921875" style="5" customWidth="1"/>
    <col min="12039" max="12039" width="13.296875" style="5" customWidth="1"/>
    <col min="12040" max="12288" width="8.796875" style="5"/>
    <col min="12289" max="12289" width="6.69921875" style="5" customWidth="1"/>
    <col min="12290" max="12290" width="28.5" style="5" customWidth="1"/>
    <col min="12291" max="12291" width="12.19921875" style="5" customWidth="1"/>
    <col min="12292" max="12292" width="13.296875" style="5" customWidth="1"/>
    <col min="12293" max="12294" width="12.19921875" style="5" customWidth="1"/>
    <col min="12295" max="12295" width="13.296875" style="5" customWidth="1"/>
    <col min="12296" max="12544" width="8.796875" style="5"/>
    <col min="12545" max="12545" width="6.69921875" style="5" customWidth="1"/>
    <col min="12546" max="12546" width="28.5" style="5" customWidth="1"/>
    <col min="12547" max="12547" width="12.19921875" style="5" customWidth="1"/>
    <col min="12548" max="12548" width="13.296875" style="5" customWidth="1"/>
    <col min="12549" max="12550" width="12.19921875" style="5" customWidth="1"/>
    <col min="12551" max="12551" width="13.296875" style="5" customWidth="1"/>
    <col min="12552" max="12800" width="8.796875" style="5"/>
    <col min="12801" max="12801" width="6.69921875" style="5" customWidth="1"/>
    <col min="12802" max="12802" width="28.5" style="5" customWidth="1"/>
    <col min="12803" max="12803" width="12.19921875" style="5" customWidth="1"/>
    <col min="12804" max="12804" width="13.296875" style="5" customWidth="1"/>
    <col min="12805" max="12806" width="12.19921875" style="5" customWidth="1"/>
    <col min="12807" max="12807" width="13.296875" style="5" customWidth="1"/>
    <col min="12808" max="13056" width="8.796875" style="5"/>
    <col min="13057" max="13057" width="6.69921875" style="5" customWidth="1"/>
    <col min="13058" max="13058" width="28.5" style="5" customWidth="1"/>
    <col min="13059" max="13059" width="12.19921875" style="5" customWidth="1"/>
    <col min="13060" max="13060" width="13.296875" style="5" customWidth="1"/>
    <col min="13061" max="13062" width="12.19921875" style="5" customWidth="1"/>
    <col min="13063" max="13063" width="13.296875" style="5" customWidth="1"/>
    <col min="13064" max="13312" width="8.796875" style="5"/>
    <col min="13313" max="13313" width="6.69921875" style="5" customWidth="1"/>
    <col min="13314" max="13314" width="28.5" style="5" customWidth="1"/>
    <col min="13315" max="13315" width="12.19921875" style="5" customWidth="1"/>
    <col min="13316" max="13316" width="13.296875" style="5" customWidth="1"/>
    <col min="13317" max="13318" width="12.19921875" style="5" customWidth="1"/>
    <col min="13319" max="13319" width="13.296875" style="5" customWidth="1"/>
    <col min="13320" max="13568" width="8.796875" style="5"/>
    <col min="13569" max="13569" width="6.69921875" style="5" customWidth="1"/>
    <col min="13570" max="13570" width="28.5" style="5" customWidth="1"/>
    <col min="13571" max="13571" width="12.19921875" style="5" customWidth="1"/>
    <col min="13572" max="13572" width="13.296875" style="5" customWidth="1"/>
    <col min="13573" max="13574" width="12.19921875" style="5" customWidth="1"/>
    <col min="13575" max="13575" width="13.296875" style="5" customWidth="1"/>
    <col min="13576" max="13824" width="8.796875" style="5"/>
    <col min="13825" max="13825" width="6.69921875" style="5" customWidth="1"/>
    <col min="13826" max="13826" width="28.5" style="5" customWidth="1"/>
    <col min="13827" max="13827" width="12.19921875" style="5" customWidth="1"/>
    <col min="13828" max="13828" width="13.296875" style="5" customWidth="1"/>
    <col min="13829" max="13830" width="12.19921875" style="5" customWidth="1"/>
    <col min="13831" max="13831" width="13.296875" style="5" customWidth="1"/>
    <col min="13832" max="14080" width="8.796875" style="5"/>
    <col min="14081" max="14081" width="6.69921875" style="5" customWidth="1"/>
    <col min="14082" max="14082" width="28.5" style="5" customWidth="1"/>
    <col min="14083" max="14083" width="12.19921875" style="5" customWidth="1"/>
    <col min="14084" max="14084" width="13.296875" style="5" customWidth="1"/>
    <col min="14085" max="14086" width="12.19921875" style="5" customWidth="1"/>
    <col min="14087" max="14087" width="13.296875" style="5" customWidth="1"/>
    <col min="14088" max="14336" width="8.796875" style="5"/>
    <col min="14337" max="14337" width="6.69921875" style="5" customWidth="1"/>
    <col min="14338" max="14338" width="28.5" style="5" customWidth="1"/>
    <col min="14339" max="14339" width="12.19921875" style="5" customWidth="1"/>
    <col min="14340" max="14340" width="13.296875" style="5" customWidth="1"/>
    <col min="14341" max="14342" width="12.19921875" style="5" customWidth="1"/>
    <col min="14343" max="14343" width="13.296875" style="5" customWidth="1"/>
    <col min="14344" max="14592" width="8.796875" style="5"/>
    <col min="14593" max="14593" width="6.69921875" style="5" customWidth="1"/>
    <col min="14594" max="14594" width="28.5" style="5" customWidth="1"/>
    <col min="14595" max="14595" width="12.19921875" style="5" customWidth="1"/>
    <col min="14596" max="14596" width="13.296875" style="5" customWidth="1"/>
    <col min="14597" max="14598" width="12.19921875" style="5" customWidth="1"/>
    <col min="14599" max="14599" width="13.296875" style="5" customWidth="1"/>
    <col min="14600" max="14848" width="8.796875" style="5"/>
    <col min="14849" max="14849" width="6.69921875" style="5" customWidth="1"/>
    <col min="14850" max="14850" width="28.5" style="5" customWidth="1"/>
    <col min="14851" max="14851" width="12.19921875" style="5" customWidth="1"/>
    <col min="14852" max="14852" width="13.296875" style="5" customWidth="1"/>
    <col min="14853" max="14854" width="12.19921875" style="5" customWidth="1"/>
    <col min="14855" max="14855" width="13.296875" style="5" customWidth="1"/>
    <col min="14856" max="15104" width="8.796875" style="5"/>
    <col min="15105" max="15105" width="6.69921875" style="5" customWidth="1"/>
    <col min="15106" max="15106" width="28.5" style="5" customWidth="1"/>
    <col min="15107" max="15107" width="12.19921875" style="5" customWidth="1"/>
    <col min="15108" max="15108" width="13.296875" style="5" customWidth="1"/>
    <col min="15109" max="15110" width="12.19921875" style="5" customWidth="1"/>
    <col min="15111" max="15111" width="13.296875" style="5" customWidth="1"/>
    <col min="15112" max="15360" width="8.796875" style="5"/>
    <col min="15361" max="15361" width="6.69921875" style="5" customWidth="1"/>
    <col min="15362" max="15362" width="28.5" style="5" customWidth="1"/>
    <col min="15363" max="15363" width="12.19921875" style="5" customWidth="1"/>
    <col min="15364" max="15364" width="13.296875" style="5" customWidth="1"/>
    <col min="15365" max="15366" width="12.19921875" style="5" customWidth="1"/>
    <col min="15367" max="15367" width="13.296875" style="5" customWidth="1"/>
    <col min="15368" max="15616" width="8.796875" style="5"/>
    <col min="15617" max="15617" width="6.69921875" style="5" customWidth="1"/>
    <col min="15618" max="15618" width="28.5" style="5" customWidth="1"/>
    <col min="15619" max="15619" width="12.19921875" style="5" customWidth="1"/>
    <col min="15620" max="15620" width="13.296875" style="5" customWidth="1"/>
    <col min="15621" max="15622" width="12.19921875" style="5" customWidth="1"/>
    <col min="15623" max="15623" width="13.296875" style="5" customWidth="1"/>
    <col min="15624" max="15872" width="8.796875" style="5"/>
    <col min="15873" max="15873" width="6.69921875" style="5" customWidth="1"/>
    <col min="15874" max="15874" width="28.5" style="5" customWidth="1"/>
    <col min="15875" max="15875" width="12.19921875" style="5" customWidth="1"/>
    <col min="15876" max="15876" width="13.296875" style="5" customWidth="1"/>
    <col min="15877" max="15878" width="12.19921875" style="5" customWidth="1"/>
    <col min="15879" max="15879" width="13.296875" style="5" customWidth="1"/>
    <col min="15880" max="16128" width="8.796875" style="5"/>
    <col min="16129" max="16129" width="6.69921875" style="5" customWidth="1"/>
    <col min="16130" max="16130" width="28.5" style="5" customWidth="1"/>
    <col min="16131" max="16131" width="12.19921875" style="5" customWidth="1"/>
    <col min="16132" max="16132" width="13.296875" style="5" customWidth="1"/>
    <col min="16133" max="16134" width="12.19921875" style="5" customWidth="1"/>
    <col min="16135" max="16135" width="13.296875" style="5" customWidth="1"/>
    <col min="16136" max="16384" width="8.796875" style="5"/>
  </cols>
  <sheetData>
    <row r="2" spans="2:7" x14ac:dyDescent="0.3">
      <c r="B2" s="1"/>
      <c r="C2" s="2"/>
      <c r="D2" s="3"/>
      <c r="E2" s="3"/>
      <c r="F2" s="3"/>
      <c r="G2" s="4"/>
    </row>
    <row r="3" spans="2:7" x14ac:dyDescent="0.3">
      <c r="B3" s="6" t="s">
        <v>0</v>
      </c>
      <c r="C3" s="7"/>
      <c r="D3" s="8"/>
      <c r="E3" s="8"/>
      <c r="F3" s="8"/>
      <c r="G3" s="9"/>
    </row>
    <row r="4" spans="2:7" x14ac:dyDescent="0.3">
      <c r="B4" s="6"/>
      <c r="C4" s="7"/>
      <c r="D4" s="8"/>
      <c r="E4" s="8"/>
      <c r="F4" s="8"/>
      <c r="G4" s="9"/>
    </row>
    <row r="5" spans="2:7" x14ac:dyDescent="0.3">
      <c r="B5" s="6" t="s">
        <v>1</v>
      </c>
      <c r="C5" s="7"/>
      <c r="D5" s="8"/>
      <c r="E5" s="8"/>
      <c r="F5" s="8"/>
      <c r="G5" s="9"/>
    </row>
    <row r="6" spans="2:7" x14ac:dyDescent="0.3">
      <c r="B6" s="10"/>
      <c r="C6" s="11"/>
      <c r="D6" s="12"/>
      <c r="E6" s="12"/>
      <c r="F6" s="12"/>
      <c r="G6" s="13"/>
    </row>
    <row r="7" spans="2:7" x14ac:dyDescent="0.3">
      <c r="B7" s="14" t="s">
        <v>2</v>
      </c>
      <c r="C7" s="15" t="s">
        <v>3</v>
      </c>
      <c r="D7" s="15" t="s">
        <v>4</v>
      </c>
      <c r="E7" s="15" t="s">
        <v>5</v>
      </c>
      <c r="F7" s="15" t="s">
        <v>6</v>
      </c>
      <c r="G7" s="15" t="s">
        <v>7</v>
      </c>
    </row>
    <row r="8" spans="2:7" x14ac:dyDescent="0.3">
      <c r="B8" s="16" t="s">
        <v>8</v>
      </c>
      <c r="C8" s="17">
        <v>58</v>
      </c>
      <c r="D8" s="17">
        <v>109</v>
      </c>
      <c r="E8" s="17">
        <v>8</v>
      </c>
      <c r="F8" s="17">
        <v>4</v>
      </c>
      <c r="G8" s="17">
        <f>+SUM(C8:F8)</f>
        <v>179</v>
      </c>
    </row>
    <row r="9" spans="2:7" x14ac:dyDescent="0.3">
      <c r="B9" s="16"/>
      <c r="C9" s="17"/>
      <c r="D9" s="17"/>
      <c r="E9" s="17"/>
      <c r="F9" s="17"/>
      <c r="G9" s="18"/>
    </row>
    <row r="10" spans="2:7" x14ac:dyDescent="0.3">
      <c r="B10" s="16" t="s">
        <v>9</v>
      </c>
      <c r="C10" s="17">
        <f>C8*31</f>
        <v>1798</v>
      </c>
      <c r="D10" s="17">
        <f t="shared" ref="D10:F10" si="0">D8*31</f>
        <v>3379</v>
      </c>
      <c r="E10" s="17">
        <f t="shared" si="0"/>
        <v>248</v>
      </c>
      <c r="F10" s="17">
        <f t="shared" si="0"/>
        <v>124</v>
      </c>
      <c r="G10" s="17">
        <f>F10+E10+D10+C10</f>
        <v>5549</v>
      </c>
    </row>
    <row r="11" spans="2:7" x14ac:dyDescent="0.3">
      <c r="B11" s="16" t="s">
        <v>10</v>
      </c>
      <c r="C11" s="17">
        <v>1</v>
      </c>
      <c r="D11" s="17">
        <v>2</v>
      </c>
      <c r="E11" s="17">
        <v>1</v>
      </c>
      <c r="F11" s="17">
        <v>0</v>
      </c>
      <c r="G11" s="17">
        <f>F11+E11+D11+C11</f>
        <v>4</v>
      </c>
    </row>
    <row r="12" spans="2:7" x14ac:dyDescent="0.3">
      <c r="B12" s="16" t="s">
        <v>11</v>
      </c>
      <c r="C12" s="17">
        <v>5</v>
      </c>
      <c r="D12" s="17">
        <v>14</v>
      </c>
      <c r="E12" s="17">
        <v>1</v>
      </c>
      <c r="F12" s="17">
        <v>0</v>
      </c>
      <c r="G12" s="17">
        <f>F12+E12+D12+C12</f>
        <v>20</v>
      </c>
    </row>
    <row r="13" spans="2:7" x14ac:dyDescent="0.3">
      <c r="B13" s="16" t="s">
        <v>12</v>
      </c>
      <c r="C13" s="19">
        <v>1292</v>
      </c>
      <c r="D13" s="19">
        <v>2894</v>
      </c>
      <c r="E13" s="19">
        <v>131</v>
      </c>
      <c r="F13" s="19">
        <v>65</v>
      </c>
      <c r="G13" s="17">
        <f>F13+E13+D13+C13</f>
        <v>4382</v>
      </c>
    </row>
    <row r="14" spans="2:7" x14ac:dyDescent="0.3">
      <c r="B14" s="16" t="s">
        <v>13</v>
      </c>
      <c r="C14" s="17">
        <f t="shared" ref="C14:G14" si="1">C10-C11-C12-C13</f>
        <v>500</v>
      </c>
      <c r="D14" s="17">
        <f t="shared" si="1"/>
        <v>469</v>
      </c>
      <c r="E14" s="17">
        <f t="shared" si="1"/>
        <v>115</v>
      </c>
      <c r="F14" s="17">
        <f t="shared" si="1"/>
        <v>59</v>
      </c>
      <c r="G14" s="17">
        <f t="shared" si="1"/>
        <v>1143</v>
      </c>
    </row>
    <row r="15" spans="2:7" x14ac:dyDescent="0.3">
      <c r="B15" s="16" t="s">
        <v>14</v>
      </c>
      <c r="C15" s="20">
        <f t="shared" ref="C15:G15" si="2">C14/C10*100</f>
        <v>27.808676307007786</v>
      </c>
      <c r="D15" s="20">
        <f t="shared" si="2"/>
        <v>13.879846108316068</v>
      </c>
      <c r="E15" s="20">
        <f t="shared" si="2"/>
        <v>46.37096774193548</v>
      </c>
      <c r="F15" s="20">
        <f t="shared" si="2"/>
        <v>47.580645161290327</v>
      </c>
      <c r="G15" s="20">
        <f t="shared" si="2"/>
        <v>20.598306001081276</v>
      </c>
    </row>
    <row r="16" spans="2:7" x14ac:dyDescent="0.3">
      <c r="B16" s="14" t="s">
        <v>15</v>
      </c>
      <c r="C16" s="21">
        <f>C14*6000</f>
        <v>3000000</v>
      </c>
      <c r="D16" s="21">
        <f>D14*5000</f>
        <v>2345000</v>
      </c>
      <c r="E16" s="21">
        <f>E14*10500</f>
        <v>1207500</v>
      </c>
      <c r="F16" s="21">
        <f>F14*8500</f>
        <v>501500</v>
      </c>
      <c r="G16" s="21">
        <f>SUM(C16:F16)</f>
        <v>7054000</v>
      </c>
    </row>
    <row r="17" spans="2:7" x14ac:dyDescent="0.3">
      <c r="B17" s="16"/>
      <c r="C17" s="17"/>
      <c r="D17" s="17"/>
      <c r="E17" s="17"/>
      <c r="F17" s="17"/>
      <c r="G17" s="17"/>
    </row>
    <row r="18" spans="2:7" x14ac:dyDescent="0.3">
      <c r="B18" s="16" t="s">
        <v>16</v>
      </c>
      <c r="C18" s="17">
        <f>C8*30</f>
        <v>1740</v>
      </c>
      <c r="D18" s="17">
        <f>D8*30</f>
        <v>3270</v>
      </c>
      <c r="E18" s="17">
        <f>E8*30</f>
        <v>240</v>
      </c>
      <c r="F18" s="17">
        <f>F8*30</f>
        <v>120</v>
      </c>
      <c r="G18" s="17">
        <f>F18+E18+D18+C18</f>
        <v>5370</v>
      </c>
    </row>
    <row r="19" spans="2:7" x14ac:dyDescent="0.3">
      <c r="B19" s="16" t="s">
        <v>10</v>
      </c>
      <c r="C19" s="17">
        <v>1</v>
      </c>
      <c r="D19" s="17">
        <v>0</v>
      </c>
      <c r="E19" s="17">
        <v>2</v>
      </c>
      <c r="F19" s="17">
        <f>$G$19/$G$8*F8</f>
        <v>6.7039106145251395E-2</v>
      </c>
      <c r="G19" s="17">
        <v>3</v>
      </c>
    </row>
    <row r="20" spans="2:7" x14ac:dyDescent="0.3">
      <c r="B20" s="16" t="s">
        <v>11</v>
      </c>
      <c r="C20" s="17">
        <v>0</v>
      </c>
      <c r="D20" s="17">
        <v>4</v>
      </c>
      <c r="E20" s="17">
        <v>1</v>
      </c>
      <c r="F20" s="17">
        <v>1</v>
      </c>
      <c r="G20" s="17">
        <f>F20+E20+D20+C20</f>
        <v>6</v>
      </c>
    </row>
    <row r="21" spans="2:7" x14ac:dyDescent="0.3">
      <c r="B21" s="16" t="s">
        <v>17</v>
      </c>
      <c r="C21" s="19">
        <v>1009</v>
      </c>
      <c r="D21" s="19">
        <v>2532</v>
      </c>
      <c r="E21" s="19">
        <v>126</v>
      </c>
      <c r="F21" s="19">
        <v>49</v>
      </c>
      <c r="G21" s="17">
        <f>F21+E21+D21+C21</f>
        <v>3716</v>
      </c>
    </row>
    <row r="22" spans="2:7" x14ac:dyDescent="0.3">
      <c r="B22" s="16" t="s">
        <v>13</v>
      </c>
      <c r="C22" s="17">
        <f t="shared" ref="C22:G22" si="3">C18-C19-C20-C21</f>
        <v>730</v>
      </c>
      <c r="D22" s="17">
        <f t="shared" si="3"/>
        <v>734</v>
      </c>
      <c r="E22" s="17">
        <f t="shared" si="3"/>
        <v>111</v>
      </c>
      <c r="F22" s="17">
        <f t="shared" si="3"/>
        <v>69.932960893854755</v>
      </c>
      <c r="G22" s="17">
        <f t="shared" si="3"/>
        <v>1645</v>
      </c>
    </row>
    <row r="23" spans="2:7" x14ac:dyDescent="0.3">
      <c r="B23" s="16" t="s">
        <v>14</v>
      </c>
      <c r="C23" s="20">
        <f t="shared" ref="C23:G23" si="4">C22/C18*100</f>
        <v>41.954022988505749</v>
      </c>
      <c r="D23" s="20">
        <f t="shared" si="4"/>
        <v>22.446483180428135</v>
      </c>
      <c r="E23" s="20">
        <f t="shared" si="4"/>
        <v>46.25</v>
      </c>
      <c r="F23" s="20">
        <f t="shared" si="4"/>
        <v>58.277467411545622</v>
      </c>
      <c r="G23" s="20">
        <f t="shared" si="4"/>
        <v>30.633147113594038</v>
      </c>
    </row>
    <row r="24" spans="2:7" x14ac:dyDescent="0.3">
      <c r="B24" s="14" t="s">
        <v>15</v>
      </c>
      <c r="C24" s="21">
        <f>C22*6000</f>
        <v>4380000</v>
      </c>
      <c r="D24" s="21">
        <f>D22*5000</f>
        <v>3670000</v>
      </c>
      <c r="E24" s="21">
        <f>E22*10500</f>
        <v>1165500</v>
      </c>
      <c r="F24" s="21">
        <f>F22*8500</f>
        <v>594430.16759776545</v>
      </c>
      <c r="G24" s="21">
        <f>SUM(C24:F24)</f>
        <v>9809930.1675977651</v>
      </c>
    </row>
    <row r="25" spans="2:7" x14ac:dyDescent="0.3">
      <c r="B25" s="16"/>
      <c r="C25" s="17"/>
      <c r="D25" s="17"/>
      <c r="E25" s="17"/>
      <c r="F25" s="17"/>
      <c r="G25" s="17"/>
    </row>
    <row r="26" spans="2:7" x14ac:dyDescent="0.3">
      <c r="B26" s="16" t="s">
        <v>18</v>
      </c>
      <c r="C26" s="17">
        <f>C8*31</f>
        <v>1798</v>
      </c>
      <c r="D26" s="17">
        <f>D8*31</f>
        <v>3379</v>
      </c>
      <c r="E26" s="17">
        <f>E8*31</f>
        <v>248</v>
      </c>
      <c r="F26" s="17">
        <f>F8*31</f>
        <v>124</v>
      </c>
      <c r="G26" s="17">
        <f>F26+E26+D26+C26</f>
        <v>5549</v>
      </c>
    </row>
    <row r="27" spans="2:7" x14ac:dyDescent="0.3">
      <c r="B27" s="16" t="s">
        <v>10</v>
      </c>
      <c r="C27" s="17">
        <v>3</v>
      </c>
      <c r="D27" s="17">
        <v>5</v>
      </c>
      <c r="E27" s="17">
        <v>2</v>
      </c>
      <c r="F27" s="17">
        <v>0</v>
      </c>
      <c r="G27" s="17">
        <f>F27+E27+D27+C27</f>
        <v>10</v>
      </c>
    </row>
    <row r="28" spans="2:7" x14ac:dyDescent="0.3">
      <c r="B28" s="16" t="s">
        <v>11</v>
      </c>
      <c r="C28" s="17">
        <v>18</v>
      </c>
      <c r="D28" s="17">
        <v>37</v>
      </c>
      <c r="E28" s="17">
        <v>2</v>
      </c>
      <c r="F28" s="17">
        <v>0</v>
      </c>
      <c r="G28" s="17">
        <f>F28+E28+D28+C28</f>
        <v>57</v>
      </c>
    </row>
    <row r="29" spans="2:7" x14ac:dyDescent="0.3">
      <c r="B29" s="16" t="s">
        <v>19</v>
      </c>
      <c r="C29" s="19">
        <v>1335</v>
      </c>
      <c r="D29" s="19">
        <v>2866</v>
      </c>
      <c r="E29" s="19">
        <v>158</v>
      </c>
      <c r="F29" s="19">
        <v>70</v>
      </c>
      <c r="G29" s="17">
        <f>F29+E29+D29+C29</f>
        <v>4429</v>
      </c>
    </row>
    <row r="30" spans="2:7" x14ac:dyDescent="0.3">
      <c r="B30" s="16" t="s">
        <v>13</v>
      </c>
      <c r="C30" s="17">
        <f t="shared" ref="C30:G30" si="5">C26-C27-C28-C29</f>
        <v>442</v>
      </c>
      <c r="D30" s="17">
        <f t="shared" si="5"/>
        <v>471</v>
      </c>
      <c r="E30" s="17">
        <f t="shared" si="5"/>
        <v>86</v>
      </c>
      <c r="F30" s="17">
        <f t="shared" si="5"/>
        <v>54</v>
      </c>
      <c r="G30" s="17">
        <f t="shared" si="5"/>
        <v>1053</v>
      </c>
    </row>
    <row r="31" spans="2:7" x14ac:dyDescent="0.3">
      <c r="B31" s="16" t="s">
        <v>14</v>
      </c>
      <c r="C31" s="20">
        <f t="shared" ref="C31:G31" si="6">C30/C26*100</f>
        <v>24.582869855394883</v>
      </c>
      <c r="D31" s="20">
        <f t="shared" si="6"/>
        <v>13.939035217519976</v>
      </c>
      <c r="E31" s="20">
        <f t="shared" si="6"/>
        <v>34.677419354838712</v>
      </c>
      <c r="F31" s="20">
        <f t="shared" si="6"/>
        <v>43.548387096774192</v>
      </c>
      <c r="G31" s="20">
        <f t="shared" si="6"/>
        <v>18.976392142728418</v>
      </c>
    </row>
    <row r="32" spans="2:7" x14ac:dyDescent="0.3">
      <c r="B32" s="14" t="s">
        <v>15</v>
      </c>
      <c r="C32" s="21">
        <f>C30*6000</f>
        <v>2652000</v>
      </c>
      <c r="D32" s="21">
        <f>D30*5000</f>
        <v>2355000</v>
      </c>
      <c r="E32" s="21">
        <f>E30*10500</f>
        <v>903000</v>
      </c>
      <c r="F32" s="21">
        <f>F30*8500</f>
        <v>459000</v>
      </c>
      <c r="G32" s="21">
        <f>SUM(C32:F32)</f>
        <v>6369000</v>
      </c>
    </row>
    <row r="33" spans="2:7" x14ac:dyDescent="0.3">
      <c r="B33" s="16"/>
      <c r="C33" s="20"/>
      <c r="D33" s="20"/>
      <c r="E33" s="20"/>
      <c r="F33" s="20"/>
      <c r="G33" s="20"/>
    </row>
    <row r="34" spans="2:7" x14ac:dyDescent="0.3">
      <c r="B34" s="14" t="s">
        <v>15</v>
      </c>
      <c r="C34" s="21">
        <f t="shared" ref="C34:F34" si="7">C32+C24+C16</f>
        <v>10032000</v>
      </c>
      <c r="D34" s="21">
        <f t="shared" si="7"/>
        <v>8370000</v>
      </c>
      <c r="E34" s="21">
        <f t="shared" si="7"/>
        <v>3276000</v>
      </c>
      <c r="F34" s="21">
        <f t="shared" si="7"/>
        <v>1554930.1675977656</v>
      </c>
      <c r="G34" s="21">
        <f>SUM(C34:F34)</f>
        <v>23232930.167597767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2019-03-02T06:30:49Z</dcterms:created>
  <dcterms:modified xsi:type="dcterms:W3CDTF">2019-03-02T06:31:01Z</dcterms:modified>
</cp:coreProperties>
</file>