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FIXED ASSETS 18-19\Attachments\"/>
    </mc:Choice>
  </mc:AlternateContent>
  <bookViews>
    <workbookView xWindow="0" yWindow="0" windowWidth="20490" windowHeight="7665"/>
  </bookViews>
  <sheets>
    <sheet name="A5" sheetId="1" r:id="rId1"/>
  </sheets>
  <definedNames>
    <definedName name="_xlnm._FilterDatabase" localSheetId="0" hidden="1">'A5'!$B$8:$L$144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3" i="1" l="1"/>
  <c r="J143" i="1" s="1"/>
  <c r="H143" i="1"/>
  <c r="J142" i="1"/>
  <c r="H142" i="1"/>
  <c r="H141" i="1"/>
  <c r="J141" i="1" s="1"/>
  <c r="J140" i="1"/>
  <c r="H140" i="1"/>
  <c r="H139" i="1"/>
  <c r="J139" i="1" s="1"/>
  <c r="J138" i="1"/>
  <c r="H138" i="1"/>
  <c r="H137" i="1"/>
  <c r="J137" i="1" s="1"/>
  <c r="J136" i="1"/>
  <c r="H136" i="1"/>
  <c r="H135" i="1"/>
  <c r="J135" i="1" s="1"/>
  <c r="J134" i="1"/>
  <c r="H134" i="1"/>
  <c r="H133" i="1"/>
  <c r="J133" i="1" s="1"/>
  <c r="J132" i="1"/>
  <c r="H132" i="1"/>
  <c r="H131" i="1"/>
  <c r="J131" i="1" s="1"/>
  <c r="J130" i="1"/>
  <c r="H130" i="1"/>
  <c r="H129" i="1"/>
  <c r="J129" i="1" s="1"/>
  <c r="J128" i="1"/>
  <c r="H128" i="1"/>
  <c r="H127" i="1"/>
  <c r="J127" i="1" s="1"/>
  <c r="J126" i="1"/>
  <c r="H126" i="1"/>
  <c r="H125" i="1"/>
  <c r="J125" i="1" s="1"/>
  <c r="J124" i="1"/>
  <c r="H124" i="1"/>
  <c r="H123" i="1"/>
  <c r="J123" i="1" s="1"/>
  <c r="J122" i="1"/>
  <c r="H122" i="1"/>
  <c r="H121" i="1"/>
  <c r="J121" i="1" s="1"/>
  <c r="J120" i="1"/>
  <c r="H120" i="1"/>
  <c r="H119" i="1"/>
  <c r="J119" i="1" s="1"/>
  <c r="J118" i="1"/>
  <c r="H118" i="1"/>
  <c r="H117" i="1"/>
  <c r="J117" i="1" s="1"/>
  <c r="J116" i="1"/>
  <c r="H116" i="1"/>
  <c r="H115" i="1"/>
  <c r="J115" i="1" s="1"/>
  <c r="J114" i="1"/>
  <c r="H114" i="1"/>
  <c r="H113" i="1"/>
  <c r="J113" i="1" s="1"/>
  <c r="J112" i="1"/>
  <c r="H112" i="1"/>
  <c r="H111" i="1"/>
  <c r="J111" i="1" s="1"/>
  <c r="J110" i="1"/>
  <c r="H110" i="1"/>
  <c r="H109" i="1"/>
  <c r="J109" i="1" s="1"/>
  <c r="J108" i="1"/>
  <c r="H108" i="1"/>
  <c r="H107" i="1"/>
  <c r="J107" i="1" s="1"/>
  <c r="J106" i="1"/>
  <c r="H106" i="1"/>
  <c r="H105" i="1"/>
  <c r="J105" i="1" s="1"/>
  <c r="J104" i="1"/>
  <c r="H104" i="1"/>
  <c r="H103" i="1"/>
  <c r="J103" i="1" s="1"/>
  <c r="J102" i="1"/>
  <c r="H102" i="1"/>
  <c r="H101" i="1"/>
  <c r="J101" i="1" s="1"/>
  <c r="J100" i="1"/>
  <c r="H100" i="1"/>
  <c r="H99" i="1"/>
  <c r="J99" i="1" s="1"/>
  <c r="J98" i="1"/>
  <c r="H98" i="1"/>
  <c r="H97" i="1"/>
  <c r="J97" i="1" s="1"/>
  <c r="J96" i="1"/>
  <c r="H96" i="1"/>
  <c r="H95" i="1"/>
  <c r="J95" i="1" s="1"/>
  <c r="J94" i="1"/>
  <c r="H94" i="1"/>
  <c r="H93" i="1"/>
  <c r="J93" i="1" s="1"/>
  <c r="J92" i="1"/>
  <c r="H92" i="1"/>
  <c r="H91" i="1"/>
  <c r="J91" i="1" s="1"/>
  <c r="J90" i="1"/>
  <c r="H90" i="1"/>
  <c r="H89" i="1"/>
  <c r="J89" i="1" s="1"/>
  <c r="J88" i="1"/>
  <c r="H88" i="1"/>
  <c r="H87" i="1"/>
  <c r="J87" i="1" s="1"/>
  <c r="J86" i="1"/>
  <c r="H86" i="1"/>
  <c r="H85" i="1"/>
  <c r="J85" i="1" s="1"/>
  <c r="J84" i="1"/>
  <c r="H84" i="1"/>
  <c r="H83" i="1"/>
  <c r="J83" i="1" s="1"/>
  <c r="J82" i="1"/>
  <c r="H82" i="1"/>
  <c r="H81" i="1"/>
  <c r="J81" i="1" s="1"/>
  <c r="J80" i="1"/>
  <c r="H80" i="1"/>
  <c r="H79" i="1"/>
  <c r="J79" i="1" s="1"/>
  <c r="J78" i="1"/>
  <c r="H78" i="1"/>
  <c r="H77" i="1"/>
  <c r="J77" i="1" s="1"/>
  <c r="J76" i="1"/>
  <c r="H76" i="1"/>
  <c r="H75" i="1"/>
  <c r="J75" i="1" s="1"/>
  <c r="J74" i="1"/>
  <c r="H74" i="1"/>
  <c r="H73" i="1"/>
  <c r="J73" i="1" s="1"/>
  <c r="J72" i="1"/>
  <c r="H72" i="1"/>
  <c r="H71" i="1"/>
  <c r="J71" i="1" s="1"/>
  <c r="J70" i="1"/>
  <c r="H70" i="1"/>
  <c r="H69" i="1"/>
  <c r="J69" i="1" s="1"/>
  <c r="J68" i="1"/>
  <c r="H68" i="1"/>
  <c r="H67" i="1"/>
  <c r="J67" i="1" s="1"/>
  <c r="J66" i="1"/>
  <c r="H66" i="1"/>
  <c r="H65" i="1"/>
  <c r="J65" i="1" s="1"/>
  <c r="J64" i="1"/>
  <c r="H64" i="1"/>
  <c r="H63" i="1"/>
  <c r="J63" i="1" s="1"/>
  <c r="J62" i="1"/>
  <c r="H62" i="1"/>
  <c r="H61" i="1"/>
  <c r="J61" i="1" s="1"/>
  <c r="J60" i="1"/>
  <c r="H60" i="1"/>
  <c r="H59" i="1"/>
  <c r="J59" i="1" s="1"/>
  <c r="J58" i="1"/>
  <c r="H58" i="1"/>
  <c r="H57" i="1"/>
  <c r="J57" i="1" s="1"/>
  <c r="J56" i="1"/>
  <c r="H56" i="1"/>
  <c r="H55" i="1"/>
  <c r="J55" i="1" s="1"/>
  <c r="J54" i="1"/>
  <c r="H54" i="1"/>
  <c r="H53" i="1"/>
  <c r="J53" i="1" s="1"/>
  <c r="J52" i="1"/>
  <c r="H52" i="1"/>
  <c r="H51" i="1"/>
  <c r="J51" i="1" s="1"/>
  <c r="J50" i="1"/>
  <c r="H50" i="1"/>
  <c r="H49" i="1"/>
  <c r="J49" i="1" s="1"/>
  <c r="J48" i="1"/>
  <c r="H48" i="1"/>
  <c r="H47" i="1"/>
  <c r="J47" i="1" s="1"/>
  <c r="J46" i="1"/>
  <c r="H46" i="1"/>
  <c r="H45" i="1"/>
  <c r="J45" i="1" s="1"/>
  <c r="J44" i="1"/>
  <c r="H44" i="1"/>
  <c r="H43" i="1"/>
  <c r="J43" i="1" s="1"/>
  <c r="J42" i="1"/>
  <c r="H42" i="1"/>
  <c r="H41" i="1"/>
  <c r="J41" i="1" s="1"/>
  <c r="J40" i="1"/>
  <c r="H40" i="1"/>
  <c r="H39" i="1"/>
  <c r="J39" i="1" s="1"/>
  <c r="J38" i="1"/>
  <c r="H38" i="1"/>
  <c r="H37" i="1"/>
  <c r="J37" i="1" s="1"/>
  <c r="J36" i="1"/>
  <c r="H36" i="1"/>
  <c r="H35" i="1"/>
  <c r="J35" i="1" s="1"/>
  <c r="J34" i="1"/>
  <c r="H34" i="1"/>
  <c r="H33" i="1"/>
  <c r="J33" i="1" s="1"/>
  <c r="J32" i="1"/>
  <c r="H32" i="1"/>
  <c r="H31" i="1"/>
  <c r="J31" i="1" s="1"/>
  <c r="J30" i="1"/>
  <c r="H30" i="1"/>
  <c r="H29" i="1"/>
  <c r="J29" i="1" s="1"/>
  <c r="J28" i="1"/>
  <c r="H28" i="1"/>
  <c r="H27" i="1"/>
  <c r="J27" i="1" s="1"/>
  <c r="J26" i="1"/>
  <c r="H26" i="1"/>
  <c r="H25" i="1"/>
  <c r="J25" i="1" s="1"/>
  <c r="J24" i="1"/>
  <c r="H24" i="1"/>
  <c r="H23" i="1"/>
  <c r="J23" i="1" s="1"/>
  <c r="J22" i="1"/>
  <c r="H22" i="1"/>
  <c r="H21" i="1"/>
  <c r="J21" i="1" s="1"/>
  <c r="J20" i="1"/>
  <c r="H20" i="1"/>
  <c r="H19" i="1"/>
  <c r="J19" i="1" s="1"/>
  <c r="J18" i="1"/>
  <c r="H18" i="1"/>
  <c r="H17" i="1"/>
  <c r="J17" i="1" s="1"/>
  <c r="J16" i="1"/>
  <c r="H16" i="1"/>
  <c r="H15" i="1"/>
  <c r="J15" i="1" s="1"/>
  <c r="J14" i="1"/>
  <c r="H14" i="1"/>
  <c r="H13" i="1"/>
  <c r="J13" i="1" s="1"/>
  <c r="J12" i="1"/>
  <c r="H12" i="1"/>
  <c r="H11" i="1"/>
  <c r="J11" i="1" s="1"/>
  <c r="J10" i="1"/>
  <c r="H10" i="1"/>
  <c r="H9" i="1"/>
  <c r="J9" i="1" s="1"/>
  <c r="J144" i="1" s="1"/>
  <c r="J145" i="1" l="1"/>
  <c r="J146" i="1" s="1"/>
</calcChain>
</file>

<file path=xl/sharedStrings.xml><?xml version="1.0" encoding="utf-8"?>
<sst xmlns="http://schemas.openxmlformats.org/spreadsheetml/2006/main" count="531" uniqueCount="356">
  <si>
    <t>UNIT</t>
  </si>
  <si>
    <t>: HOTEL AVASA - HYDERABAD, FIXED ASSETS, Q4 18-19</t>
  </si>
  <si>
    <t>TITLE</t>
  </si>
  <si>
    <t>: PHYSICAL VERIFICATION OF FIXED ASSETS WAS CARRIED OUT AS ON 06-MAR-19 &amp; 09-MAR-19</t>
  </si>
  <si>
    <t xml:space="preserve">Asset ID </t>
  </si>
  <si>
    <t xml:space="preserve">Asset  </t>
  </si>
  <si>
    <t>Description</t>
  </si>
  <si>
    <t>Date Put to use</t>
  </si>
  <si>
    <t>Book Qty as per FAMS</t>
  </si>
  <si>
    <t>Physical QTY</t>
  </si>
  <si>
    <t>Variance</t>
  </si>
  <si>
    <t>Rate (Rs.)</t>
  </si>
  <si>
    <t>Variance Amount (Rs.)</t>
  </si>
  <si>
    <t>Department</t>
  </si>
  <si>
    <t>Remarks</t>
  </si>
  <si>
    <t>AVA\AC\CMS\00001</t>
  </si>
  <si>
    <t>AC&amp; REFRIGERATION</t>
  </si>
  <si>
    <t>CHILLER MANAGEMENT SYSTEM</t>
  </si>
  <si>
    <t>BMS Room</t>
  </si>
  <si>
    <t>AVA\AC\CHLR\00001</t>
  </si>
  <si>
    <t>WATER COOLED SERIESR CHILLER</t>
  </si>
  <si>
    <t>AVA\AC\CHLR\00004</t>
  </si>
  <si>
    <t xml:space="preserve">supply of afd local accessries  glands and cables for chiller of low power consumption  </t>
  </si>
  <si>
    <t>Plant Room</t>
  </si>
  <si>
    <t>AVA\AC\MBAR\00001</t>
  </si>
  <si>
    <t>DOMESTIC REFRIGERATORS(MINIBARS)MOD:RH 440LD(1 NO)</t>
  </si>
  <si>
    <t>Rooms</t>
  </si>
  <si>
    <t>AVA\AC\MBAR\00223</t>
  </si>
  <si>
    <t>MINIBAR</t>
  </si>
  <si>
    <t>AVA\AC\OTH\00001</t>
  </si>
  <si>
    <t>UNSPECIFIED AC &amp; REFRIGERATION</t>
  </si>
  <si>
    <t>AVA\AC\S.AC\00001</t>
  </si>
  <si>
    <t>SUP.OF SAMSUNG SPLIT AC</t>
  </si>
  <si>
    <t>GM Cabin</t>
  </si>
  <si>
    <t>AVA\AC\S.AC\00002</t>
  </si>
  <si>
    <t>Security Manager Cabin</t>
  </si>
  <si>
    <t>AVA\AC\S.AC\00003</t>
  </si>
  <si>
    <t>Eng.Dep Cabin</t>
  </si>
  <si>
    <t>AVA\AC\S.AC\00004</t>
  </si>
  <si>
    <t>Split AC 1.5Ton (Make:Samsung.Mod:AS183UGD)(1 NO)</t>
  </si>
  <si>
    <t>RM Office &amp; D J Booth</t>
  </si>
  <si>
    <t>AVA\AC\S.AC\00006</t>
  </si>
  <si>
    <t xml:space="preserve">DIAKIN AC SYSTEM  </t>
  </si>
  <si>
    <t>Sky Bar Dance Floor</t>
  </si>
  <si>
    <t>AVA\AC\S.AC\00007</t>
  </si>
  <si>
    <t>DAIKIN SPLIT AC 1.5TR WITH FITTING CHARGES</t>
  </si>
  <si>
    <t>Sky Bar Office</t>
  </si>
  <si>
    <t>AVA\AC\FRG\00001</t>
  </si>
  <si>
    <t>REFRIGITATOR</t>
  </si>
  <si>
    <t>AVA\AC\FRG\00002</t>
  </si>
  <si>
    <t xml:space="preserve">4X DOOR REGRIGERATOR PLACES AT MAIN KITCHEN </t>
  </si>
  <si>
    <t>Dispence Bar</t>
  </si>
  <si>
    <t>MK158</t>
  </si>
  <si>
    <t>AVA\AC\FRG\00003</t>
  </si>
  <si>
    <t>ADAPTIVE FREQUENCY DRIVE SUITABLE FOR TRANE CHILLERS</t>
  </si>
  <si>
    <t>AVA\AC\FRG\00004</t>
  </si>
  <si>
    <t xml:space="preserve">UNDER COUNTER REFRIGERATOR </t>
  </si>
  <si>
    <t xml:space="preserve">Main Kitchen </t>
  </si>
  <si>
    <t>Two Door</t>
  </si>
  <si>
    <t>AVA\AC\ACT\00001</t>
  </si>
  <si>
    <t>4FEET HIGH VELOCITY AIR CURTAIN(MOD:EAC4)(1 NO)</t>
  </si>
  <si>
    <t>Receiving area &amp; MKT Entrance</t>
  </si>
  <si>
    <t>AVA\AC\ACT\00003</t>
  </si>
  <si>
    <t>3FEET HIGH VELOCITY AIR CURTAIN(MOD:EAC3)(1 NO)</t>
  </si>
  <si>
    <t>PI &amp; OHM alfsco</t>
  </si>
  <si>
    <t>AVA\AC\ACT\00005</t>
  </si>
  <si>
    <t xml:space="preserve">AIR CURTAIN   </t>
  </si>
  <si>
    <t>AVA\COLD\00001</t>
  </si>
  <si>
    <t>COLD STORAGE</t>
  </si>
  <si>
    <t>CK 60 Fish Refrigerator</t>
  </si>
  <si>
    <t>Butchery</t>
  </si>
  <si>
    <t>AVA\COLD\00002</t>
  </si>
  <si>
    <t>GM 34 Garde Manager Room</t>
  </si>
  <si>
    <t>GM</t>
  </si>
  <si>
    <t>AVA\COLD\00003</t>
  </si>
  <si>
    <t>MK 80 Chefs Refrigerator</t>
  </si>
  <si>
    <t>3 Door Under Counter Refrigerator</t>
  </si>
  <si>
    <t>AVA\COLD\00004</t>
  </si>
  <si>
    <t>BC 38 Walk In Cooler</t>
  </si>
  <si>
    <t>AVA\COLD\00005</t>
  </si>
  <si>
    <t>BK 47 Chefs Refrigerator</t>
  </si>
  <si>
    <t>BKT</t>
  </si>
  <si>
    <t>AVA\COLD\00006</t>
  </si>
  <si>
    <t>BK 49 Chefs Freezer</t>
  </si>
  <si>
    <t>AVA\COLD\00007</t>
  </si>
  <si>
    <t>CK 33 Butchery Refrigerator</t>
  </si>
  <si>
    <t>AVA\COLD\00008</t>
  </si>
  <si>
    <t>CK 35 Butchery Freezer</t>
  </si>
  <si>
    <t>AVA\COLD\00009</t>
  </si>
  <si>
    <t>CK 09 Vegetable Refrigerator</t>
  </si>
  <si>
    <t>AVA\COLD\00010</t>
  </si>
  <si>
    <t>Commischary</t>
  </si>
  <si>
    <t>AVA\COLD\00011</t>
  </si>
  <si>
    <t>AVA\COLD\00012</t>
  </si>
  <si>
    <t>AVA\COLD\00013</t>
  </si>
  <si>
    <t>COPPER PIPING FOR CHILLER ROOM(1 MT)</t>
  </si>
  <si>
    <t>Out Door Units Cold Room</t>
  </si>
  <si>
    <t>AVA\COLD\00014</t>
  </si>
  <si>
    <t>COPPER PIPING FOR FREEZER ROOM(1 MT)</t>
  </si>
  <si>
    <t>AVA\COLD\00015</t>
  </si>
  <si>
    <t>AXIAL FAN MOTOR</t>
  </si>
  <si>
    <t>AVA\COLD\00016</t>
  </si>
  <si>
    <t>CENTRIFUGAL MONOBLOCK PUMPSET(MAKE:WILO-MATHER)(1 NO)</t>
  </si>
  <si>
    <t>AVA\COLD\00018</t>
  </si>
  <si>
    <t>UNSPECIFIED COLD ROOM ITEMS</t>
  </si>
  <si>
    <t>AVA\COLD\00019</t>
  </si>
  <si>
    <t>CABINET 1400L TH 60 L TEMP 4D  FREEZER</t>
  </si>
  <si>
    <t>AVA\COLD\00020</t>
  </si>
  <si>
    <t>Unspecified Cold Room in IIIrd Phase</t>
  </si>
  <si>
    <t>AVA\COLD\00021</t>
  </si>
  <si>
    <t>WALK IN CHILLER</t>
  </si>
  <si>
    <t>AVA\CNTNR\00001</t>
  </si>
  <si>
    <t>CONTAINER</t>
  </si>
  <si>
    <t>Supply of container NO:DVRU1553132/20</t>
  </si>
  <si>
    <t>Security</t>
  </si>
  <si>
    <t>AVA\CNTNR\00002</t>
  </si>
  <si>
    <t>Supply of container NO:LHSU2609898/20</t>
  </si>
  <si>
    <t>AVA/DG/00001</t>
  </si>
  <si>
    <t>GENERATOR</t>
  </si>
  <si>
    <t>DIESEL GENERATOR</t>
  </si>
  <si>
    <t>Fire Pump Room</t>
  </si>
  <si>
    <t>AVA/DG/00002</t>
  </si>
  <si>
    <t>600KVA DG Set (Make:Caterpiller,Mod:C18Radiator)</t>
  </si>
  <si>
    <t>Security gate</t>
  </si>
  <si>
    <t>AVA\ELEC\OTHR\00003</t>
  </si>
  <si>
    <t>ELECTRICAL INSTALLATIONS</t>
  </si>
  <si>
    <t>Sintex tank 3000Ltr Cap(Mod:CCWS300.01)(1 NO)</t>
  </si>
  <si>
    <t xml:space="preserve">Terrace </t>
  </si>
  <si>
    <t>One is Scrap</t>
  </si>
  <si>
    <t>AVA\ELEC\OTHR\00278</t>
  </si>
  <si>
    <t xml:space="preserve">30 KVA UPS  </t>
  </si>
  <si>
    <t>Sky Bar Terrace</t>
  </si>
  <si>
    <t>AVA\ELEC\OTHR\00279</t>
  </si>
  <si>
    <t xml:space="preserve">Hamamer Drilling Machine  </t>
  </si>
  <si>
    <t>Eng Dept</t>
  </si>
  <si>
    <t>AVA\ELEC\OTHR\00280</t>
  </si>
  <si>
    <t>Hand Drilling Machine</t>
  </si>
  <si>
    <t>AVA\ELEC\OTHR\00281</t>
  </si>
  <si>
    <t xml:space="preserve">Supply of 12V, 5A Drivers  </t>
  </si>
  <si>
    <t>Consumbles</t>
  </si>
  <si>
    <t>AVA\ELEC\OTHR\00282</t>
  </si>
  <si>
    <t xml:space="preserve">SUPPLY OF 15KV APC -UPS </t>
  </si>
  <si>
    <t>3rd Floor</t>
  </si>
  <si>
    <t>AVA\ELEC\OTHR\00321</t>
  </si>
  <si>
    <t xml:space="preserve">RK PENDENT LIGHT  </t>
  </si>
  <si>
    <t>AVA/ELEV/00001</t>
  </si>
  <si>
    <t>ELEVATORS</t>
  </si>
  <si>
    <t>52NP4878</t>
  </si>
  <si>
    <t>Banquets -1</t>
  </si>
  <si>
    <t>AVA/ELEV/00002</t>
  </si>
  <si>
    <t>52NP4879</t>
  </si>
  <si>
    <t>Banquets -2</t>
  </si>
  <si>
    <t>AVA/ELEV/00003</t>
  </si>
  <si>
    <t>52NP4880</t>
  </si>
  <si>
    <t>Service</t>
  </si>
  <si>
    <t>AVA/ELEV/00004</t>
  </si>
  <si>
    <t>52NP4881</t>
  </si>
  <si>
    <t>AVA/ELEV/00005</t>
  </si>
  <si>
    <t>52NP4882</t>
  </si>
  <si>
    <t>AVA/ELEV/00006</t>
  </si>
  <si>
    <t>52NP4885</t>
  </si>
  <si>
    <t xml:space="preserve">Guest </t>
  </si>
  <si>
    <t>AVA/ELEV/00007</t>
  </si>
  <si>
    <t>52NP4886</t>
  </si>
  <si>
    <t>AVA/ELEV/00008</t>
  </si>
  <si>
    <t>52NP4887</t>
  </si>
  <si>
    <t>AVA/ELEV/00009</t>
  </si>
  <si>
    <t xml:space="preserve">52NP4883  </t>
  </si>
  <si>
    <t xml:space="preserve">Sky Bar </t>
  </si>
  <si>
    <t>AVA/ELEV/00010</t>
  </si>
  <si>
    <t xml:space="preserve">52NP4884  </t>
  </si>
  <si>
    <t>00001</t>
  </si>
  <si>
    <t>ENERGY SAVING EQUIPMENTS</t>
  </si>
  <si>
    <t xml:space="preserve">ENERGY SAVING SOLUATION SYSTEM FOR KITCHEN EXHAUST SYSTEM </t>
  </si>
  <si>
    <t>00006</t>
  </si>
  <si>
    <t>Supply, installation, testing &amp; commissioning of air to water heat pump complete with scroll compressors (two), regrigerant piping, microprocessor controls, safeties, in bult circulation pump &amp; cleaning in place system</t>
  </si>
  <si>
    <t>AVA/KTCHN/01755</t>
  </si>
  <si>
    <t>KITCHEN EQUIPMENT</t>
  </si>
  <si>
    <t>RTCS Induction Cooker (MODEL:BUILT IN)(1 NO)</t>
  </si>
  <si>
    <t>AVA/KTCHN/01761</t>
  </si>
  <si>
    <t>Sandwich griller (Make:Roller Grill)(1 NO)</t>
  </si>
  <si>
    <t>Main Kitchen GM</t>
  </si>
  <si>
    <t>AVA/KTCHN/02007</t>
  </si>
  <si>
    <t>Eelectric Boiling Pan EBE08(1 NO)</t>
  </si>
  <si>
    <t xml:space="preserve">Not Working  Since 5 months </t>
  </si>
  <si>
    <t>AVA/KTCHN/02014</t>
  </si>
  <si>
    <t>Under Counter Dish Washer NUC1(1 NO)</t>
  </si>
  <si>
    <t>Sky Bar</t>
  </si>
  <si>
    <t>AVA/KTCHN/02329</t>
  </si>
  <si>
    <t>Coffee Machine EP950(1 NO)</t>
  </si>
  <si>
    <t>AVA/KTCHN/02330</t>
  </si>
  <si>
    <t>Coffee Machine With Grinder  Make:WEGA(1 NO)</t>
  </si>
  <si>
    <t>IRD</t>
  </si>
  <si>
    <t>AVA/KTCHN/02453</t>
  </si>
  <si>
    <t>BC 23 Work top with undercounter refrigerator(1 NO)</t>
  </si>
  <si>
    <t>AVA/KTCHN/02454</t>
  </si>
  <si>
    <t>BC 27 Undercounter refrigerartor with marble top(1 NO)</t>
  </si>
  <si>
    <t>Bakery</t>
  </si>
  <si>
    <t>3 Door</t>
  </si>
  <si>
    <t>AVA/KTCHN/02524</t>
  </si>
  <si>
    <t>BK 05  2Door reach in refrigerator(1 NO)</t>
  </si>
  <si>
    <t>Banquet</t>
  </si>
  <si>
    <t>AVA/KTCHN/02572</t>
  </si>
  <si>
    <t>CS 15 Under counter refrigerator(1 NO)</t>
  </si>
  <si>
    <t>AVA/KTCHN/02594</t>
  </si>
  <si>
    <t>SC 35  Two  Door reach in refrigerator(1 NO)</t>
  </si>
  <si>
    <t>Sky</t>
  </si>
  <si>
    <t>AVA/KTCHN/02893</t>
  </si>
  <si>
    <t>Gas Oven (Mod:Sandard , ITem No:PG 100)(1 NO)</t>
  </si>
  <si>
    <t>PI</t>
  </si>
  <si>
    <t>AVA/KTCHN/02894</t>
  </si>
  <si>
    <t>REFRIGIRATOR</t>
  </si>
  <si>
    <t>AVA/KTCHN/02895</t>
  </si>
  <si>
    <t>GM 05 Two door reach in freezer(1 NO)</t>
  </si>
  <si>
    <t>AVA/KTCHN/02897</t>
  </si>
  <si>
    <t>MK 110 Refrigerated sandwich unit wiith overshelf(1 NO)</t>
  </si>
  <si>
    <t>Main Kitchen</t>
  </si>
  <si>
    <t>AVA/KTCHN/02898</t>
  </si>
  <si>
    <t>MK 115 two door reach in refrigerator(1 NO)</t>
  </si>
  <si>
    <t xml:space="preserve">Chinese Kitchen </t>
  </si>
  <si>
    <t>AVA/KTCHN/02901</t>
  </si>
  <si>
    <t>MK 180 Four door reach in refrigerator(1 NO)</t>
  </si>
  <si>
    <t xml:space="preserve">Dispence Bar </t>
  </si>
  <si>
    <t>AVA/KTCHN/02903</t>
  </si>
  <si>
    <t>MK 24 Under counter refrigerator(1 NO)</t>
  </si>
  <si>
    <t>AVA/KTCHN/02904</t>
  </si>
  <si>
    <t>MK 25 Under counter refrigerator(1 NO)</t>
  </si>
  <si>
    <t>AVA/KTCHN/02905</t>
  </si>
  <si>
    <t>OR 01 Under counter refrigeraror(1 NO)</t>
  </si>
  <si>
    <t>AVA/KTCHN/02906</t>
  </si>
  <si>
    <t>OR 03 Under counter refrigerator with cold pan uni(1 NO)</t>
  </si>
  <si>
    <t>AVA/KTCHN/02907</t>
  </si>
  <si>
    <t>OR 04 Under counter refrigerator(1 NO)</t>
  </si>
  <si>
    <t>AVA/KTCHN/02930</t>
  </si>
  <si>
    <t>ICE CUBEW MACHINE MAKE:SCOTSMAN(MOD:MV 456AS)(1 NO)</t>
  </si>
  <si>
    <t>Lobby Level &amp; Banquet Level</t>
  </si>
  <si>
    <t>AVA/KTCHN/02932</t>
  </si>
  <si>
    <t>ICE FLAKE MACHINE MAKE:SCOTSMAN(MOD:AF-20AS)(1 NO)</t>
  </si>
  <si>
    <t>AVA/KTCHN/02935</t>
  </si>
  <si>
    <t>DROP IN ICE CREAM FREEZERS S/C(MOD:ANHUPJ03N227)(1 NO)</t>
  </si>
  <si>
    <t>AVA/KTCHN/03542</t>
  </si>
  <si>
    <t>ICE CUBE MACHINE</t>
  </si>
  <si>
    <t>Lobby</t>
  </si>
  <si>
    <t>AVA/KTCHN/03576</t>
  </si>
  <si>
    <t>CS 31 UNDER COUNTER REFRIGERATOR(1 NO)</t>
  </si>
  <si>
    <t>AVA/KTCHN/03756</t>
  </si>
  <si>
    <t>BK39 UNDER COUNTER REFRIGERATOR(1 NO)</t>
  </si>
  <si>
    <t>AVA/KTCHN/03757</t>
  </si>
  <si>
    <t>AVA/KTCHN/03799</t>
  </si>
  <si>
    <t>SANDWITCH COUNTER WITH UNDER COUNTER REFRIGERATOR(PANS)</t>
  </si>
  <si>
    <t>OHM</t>
  </si>
  <si>
    <t>AVA/KTCHN/03821</t>
  </si>
  <si>
    <t xml:space="preserve">TWO REACH IN REFRIGIRATOR  </t>
  </si>
  <si>
    <t>AVA/KTCHN/03862</t>
  </si>
  <si>
    <t xml:space="preserve">3DOOR UNDOR COUNTER REFRIGIRATIOR  </t>
  </si>
  <si>
    <t>00002</t>
  </si>
  <si>
    <t>OTHER FIXED ASSET</t>
  </si>
  <si>
    <t xml:space="preserve">HOARDING STRUCTUE </t>
  </si>
  <si>
    <t>Out Gate</t>
  </si>
  <si>
    <t>00003</t>
  </si>
  <si>
    <t>Supply of canvas media UV print with wooden frame (each canvas media size: 44" X 47" - 3nos)</t>
  </si>
  <si>
    <t>SKY BAR LIFT OPP</t>
  </si>
  <si>
    <t>00013</t>
  </si>
  <si>
    <t>GARBAGE COMPOSTING MACHINE</t>
  </si>
  <si>
    <t>Garbage Room</t>
  </si>
  <si>
    <t>00014</t>
  </si>
  <si>
    <t xml:space="preserve">STAFF LOCKERS </t>
  </si>
  <si>
    <t>Staff Bunker</t>
  </si>
  <si>
    <t>00044</t>
  </si>
  <si>
    <t>LUGGAGE TROLLEY FOR FRONT OFFICE</t>
  </si>
  <si>
    <t>Front Office</t>
  </si>
  <si>
    <t>AVA\LAB\00001</t>
  </si>
  <si>
    <t>QC LAB EQUIPMENT</t>
  </si>
  <si>
    <t>LG REFREGIRATOR DOUBLE DOOR 240 LTR</t>
  </si>
  <si>
    <t>Lab</t>
  </si>
  <si>
    <t>AVA\LAB\00008</t>
  </si>
  <si>
    <t>AUTO CLAVE LARGE(1 NO)</t>
  </si>
  <si>
    <t>AVA\LAB\00010</t>
  </si>
  <si>
    <t>LASER GUN THERMOMETER(1 NO)</t>
  </si>
  <si>
    <t>Not Working  For a Long Time</t>
  </si>
  <si>
    <t>AVA\LAB\00017</t>
  </si>
  <si>
    <t>LAMINAR AIR FLOW 3*2*2FEET(1 NO)</t>
  </si>
  <si>
    <t>AVA\LAB\00022</t>
  </si>
  <si>
    <t>WALL STORAGE CABINET 900*300*600MM HT(1 NO)</t>
  </si>
  <si>
    <t>AVA\LAB\00023</t>
  </si>
  <si>
    <t>WALL TABLE 3600*600750MM HT(1 NO)</t>
  </si>
  <si>
    <t>AVA\LAB\00024</t>
  </si>
  <si>
    <t>SS WALL TABLE 1200*600750MM HT(1 NO)</t>
  </si>
  <si>
    <t>00009</t>
  </si>
  <si>
    <t>RESEARCH EQUIPMENTS</t>
  </si>
  <si>
    <t>HORIZONTAL TUBE - BASED VACUUM SUBLIMATION</t>
  </si>
  <si>
    <t>Kept at Research centre-Hyd University for researching</t>
  </si>
  <si>
    <t>00008</t>
  </si>
  <si>
    <t>VEHICLES</t>
  </si>
  <si>
    <t>PURCHASE OF MINI COOPER</t>
  </si>
  <si>
    <t>Available at corporate</t>
  </si>
  <si>
    <t>00010</t>
  </si>
  <si>
    <t xml:space="preserve">BMW CAR 320D ALPINE WHITE 36124   </t>
  </si>
  <si>
    <t>00012</t>
  </si>
  <si>
    <t>SKODA OCTAVIA RS</t>
  </si>
  <si>
    <t>Vehicles at corporate</t>
  </si>
  <si>
    <t>00075</t>
  </si>
  <si>
    <t>TUSCAN VEHICLE PURCHASED</t>
  </si>
  <si>
    <t>00076</t>
  </si>
  <si>
    <t>BOLERO VEHICLE</t>
  </si>
  <si>
    <t>At site</t>
  </si>
  <si>
    <t>00077</t>
  </si>
  <si>
    <t>VST DUCATI VEHICLE</t>
  </si>
  <si>
    <t>00078</t>
  </si>
  <si>
    <t>BMW BIKE</t>
  </si>
  <si>
    <t>AVA\WTP\00001</t>
  </si>
  <si>
    <t>WATER TREATMENT PLANT</t>
  </si>
  <si>
    <t>WT Plant Room</t>
  </si>
  <si>
    <t>AVA\WTP\00002</t>
  </si>
  <si>
    <t>UNSPECIFIED WTP ADDED FOR SECOND PHASE</t>
  </si>
  <si>
    <t>AVA\WTP\00003</t>
  </si>
  <si>
    <t xml:space="preserve">Unspecified WTP in IIIrd Phase  </t>
  </si>
  <si>
    <t>AVA\WTP\00004</t>
  </si>
  <si>
    <t xml:space="preserve">MULTI GRADE FILTER   </t>
  </si>
  <si>
    <t>AVA\WTP\00005</t>
  </si>
  <si>
    <t>PRESSURE TANK HNS 300 LTRS</t>
  </si>
  <si>
    <t>AVA/KTCHN/03918</t>
  </si>
  <si>
    <t>INDUSTRIAL DISH WASHER FAST TECH 400</t>
  </si>
  <si>
    <t>OHM alfsco</t>
  </si>
  <si>
    <t>AVA/KTCHN/03919</t>
  </si>
  <si>
    <t xml:space="preserve">TABLE TOP MOUNTED SS SINK </t>
  </si>
  <si>
    <t>AVA/KTCHN/03920</t>
  </si>
  <si>
    <t xml:space="preserve">bar counter corner 2 bar counter straingt 4 gold lik   </t>
  </si>
  <si>
    <t>AVA/KTCHN/03921</t>
  </si>
  <si>
    <t xml:space="preserve">cocktail station 1 no. ss storage units back bar 1 no, table top mounted ss with mixer, under counter bottle cooler 1no and under counter water bin ss 1no  </t>
  </si>
  <si>
    <t>AVA\COMP\DTP\00104</t>
  </si>
  <si>
    <t>COMPUTERS</t>
  </si>
  <si>
    <t>5 POS SYSTEMS WITH PRINTER , CASH DRAW  &amp; SOFTWARE</t>
  </si>
  <si>
    <t xml:space="preserve">One Is Not Using </t>
  </si>
  <si>
    <t>AVA\COMP\LTP\00011</t>
  </si>
  <si>
    <t>HP LAPTOP PURCHASED FROM REDINGTON INDIA LTD</t>
  </si>
  <si>
    <t>Sales Head Cabin</t>
  </si>
  <si>
    <t>AVA\COMP\LTP\00012</t>
  </si>
  <si>
    <t>LAPTOP HP 2 NO'S FROM GADGET STORES HYDERABAD</t>
  </si>
  <si>
    <t>Sales</t>
  </si>
  <si>
    <t>AVA\COMP\SCN\00005</t>
  </si>
  <si>
    <t>DOCUMENT SCANNER</t>
  </si>
  <si>
    <t>AVA/KTCHN/03587</t>
  </si>
  <si>
    <t>ESPRESSO COFFEE MCHINE WITH CAPPUCCINO MOD:GLORIA(1 NO)</t>
  </si>
  <si>
    <t>AVA/KTCHN/03875</t>
  </si>
  <si>
    <t>VAMI TEA &amp; COFFEE URN</t>
  </si>
  <si>
    <t>AVA/KTCHN/03876</t>
  </si>
  <si>
    <t>AVA/KTCHN/03877</t>
  </si>
  <si>
    <t>AVA/KTCHN/03878</t>
  </si>
  <si>
    <t>AVA/KTCHN/03879</t>
  </si>
  <si>
    <t>AVA/KTCHN/03880</t>
  </si>
  <si>
    <t>MG\HKE\02125-2164</t>
  </si>
  <si>
    <t>HOUSE KEEPING EQUIPMENT</t>
  </si>
  <si>
    <t>HAIR DRYER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</si>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</sst>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₹&quot;\ #,##0.00;&quot;₹&quot;\ \-#,##0.00"/>
    <numFmt numFmtId="165" formatCode="_(* #,##0.00_);_(* \(#,##0.00\);_(* \-??_);_(@_)"/>
    <numFmt numFmtId="166" formatCode="d\-mmm\-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164" fontId="6" fillId="0" borderId="0" applyFill="0" applyBorder="0" applyAlignment="0" applyProtection="0"/>
    <xf numFmtId="0" fontId="7" fillId="0" borderId="0"/>
    <xf numFmtId="0" fontId="9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horizontal="left" vertical="center" wrapText="1"/>
    </xf>
    <xf numFmtId="2" fontId="3" fillId="2" borderId="2" xfId="1" applyNumberFormat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0" xfId="2" applyFont="1" applyFill="1" applyBorder="1" applyAlignment="1">
      <alignment horizontal="left"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 wrapText="1"/>
    </xf>
    <xf numFmtId="2" fontId="3" fillId="2" borderId="0" xfId="1" applyNumberFormat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165" fontId="3" fillId="3" borderId="6" xfId="3" applyNumberFormat="1" applyFont="1" applyFill="1" applyBorder="1" applyAlignment="1" applyProtection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7" xfId="1" applyFont="1" applyFill="1" applyBorder="1" applyAlignment="1">
      <alignment horizontal="left" vertical="center" wrapText="1"/>
    </xf>
    <xf numFmtId="2" fontId="3" fillId="3" borderId="7" xfId="1" applyNumberFormat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3" fillId="0" borderId="4" xfId="4" applyFont="1" applyBorder="1" applyAlignment="1">
      <alignment vertical="center"/>
    </xf>
    <xf numFmtId="0" fontId="3" fillId="0" borderId="0" xfId="4" applyFont="1" applyBorder="1" applyAlignment="1">
      <alignment vertical="center"/>
    </xf>
    <xf numFmtId="2" fontId="3" fillId="0" borderId="0" xfId="4" applyNumberFormat="1" applyFont="1" applyBorder="1" applyAlignment="1">
      <alignment vertical="center"/>
    </xf>
    <xf numFmtId="0" fontId="3" fillId="0" borderId="5" xfId="4" applyFont="1" applyBorder="1" applyAlignment="1">
      <alignment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2" borderId="10" xfId="5" applyFont="1" applyFill="1" applyBorder="1" applyAlignment="1">
      <alignment horizontal="center" vertical="center"/>
    </xf>
    <xf numFmtId="2" fontId="8" fillId="4" borderId="9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0" fillId="0" borderId="10" xfId="5" applyFont="1" applyFill="1" applyBorder="1" applyAlignment="1">
      <alignment vertical="center"/>
    </xf>
    <xf numFmtId="166" fontId="10" fillId="0" borderId="10" xfId="5" applyNumberFormat="1" applyFont="1" applyFill="1" applyBorder="1" applyAlignment="1">
      <alignment horizontal="center" vertical="center"/>
    </xf>
    <xf numFmtId="3" fontId="10" fillId="0" borderId="10" xfId="5" applyNumberFormat="1" applyFont="1" applyFill="1" applyBorder="1" applyAlignment="1">
      <alignment horizontal="center" vertical="center"/>
    </xf>
    <xf numFmtId="3" fontId="10" fillId="0" borderId="10" xfId="5" applyNumberFormat="1" applyFont="1" applyFill="1" applyBorder="1" applyAlignment="1">
      <alignment horizontal="right" vertical="center"/>
    </xf>
    <xf numFmtId="4" fontId="10" fillId="0" borderId="10" xfId="5" applyNumberFormat="1" applyFont="1" applyFill="1" applyBorder="1" applyAlignment="1">
      <alignment horizontal="right" vertical="center"/>
    </xf>
    <xf numFmtId="1" fontId="10" fillId="0" borderId="10" xfId="5" applyNumberFormat="1" applyFont="1" applyFill="1" applyBorder="1" applyAlignment="1">
      <alignment horizontal="center" vertical="center"/>
    </xf>
    <xf numFmtId="0" fontId="1" fillId="0" borderId="0" xfId="0" applyFont="1" applyFill="1"/>
    <xf numFmtId="3" fontId="10" fillId="5" borderId="10" xfId="5" applyNumberFormat="1" applyFont="1" applyFill="1" applyBorder="1" applyAlignment="1">
      <alignment horizontal="center" vertical="center"/>
    </xf>
    <xf numFmtId="3" fontId="10" fillId="5" borderId="10" xfId="5" applyNumberFormat="1" applyFont="1" applyFill="1" applyBorder="1" applyAlignment="1">
      <alignment horizontal="right" vertical="center"/>
    </xf>
    <xf numFmtId="4" fontId="10" fillId="5" borderId="10" xfId="5" applyNumberFormat="1" applyFont="1" applyFill="1" applyBorder="1" applyAlignment="1">
      <alignment horizontal="right" vertical="center"/>
    </xf>
    <xf numFmtId="0" fontId="1" fillId="0" borderId="9" xfId="0" applyFont="1" applyBorder="1"/>
    <xf numFmtId="3" fontId="10" fillId="0" borderId="10" xfId="5" applyNumberFormat="1" applyFont="1" applyFill="1" applyBorder="1" applyAlignment="1">
      <alignment horizontal="center" vertical="center" wrapText="1"/>
    </xf>
    <xf numFmtId="0" fontId="10" fillId="0" borderId="11" xfId="5" applyFont="1" applyFill="1" applyBorder="1" applyAlignment="1">
      <alignment vertical="center"/>
    </xf>
    <xf numFmtId="166" fontId="10" fillId="0" borderId="11" xfId="5" applyNumberFormat="1" applyFont="1" applyFill="1" applyBorder="1" applyAlignment="1">
      <alignment horizontal="center" vertical="center"/>
    </xf>
    <xf numFmtId="3" fontId="10" fillId="0" borderId="11" xfId="5" applyNumberFormat="1" applyFont="1" applyFill="1" applyBorder="1" applyAlignment="1">
      <alignment horizontal="center" vertical="center"/>
    </xf>
    <xf numFmtId="3" fontId="10" fillId="0" borderId="11" xfId="5" applyNumberFormat="1" applyFont="1" applyFill="1" applyBorder="1" applyAlignment="1">
      <alignment horizontal="right" vertical="center"/>
    </xf>
    <xf numFmtId="1" fontId="10" fillId="0" borderId="11" xfId="5" applyNumberFormat="1" applyFont="1" applyFill="1" applyBorder="1" applyAlignment="1">
      <alignment horizontal="center" vertical="center"/>
    </xf>
    <xf numFmtId="0" fontId="10" fillId="0" borderId="9" xfId="5" applyFont="1" applyFill="1" applyBorder="1" applyAlignment="1">
      <alignment vertical="center"/>
    </xf>
    <xf numFmtId="166" fontId="10" fillId="0" borderId="9" xfId="5" applyNumberFormat="1" applyFont="1" applyFill="1" applyBorder="1" applyAlignment="1">
      <alignment horizontal="center" vertical="center"/>
    </xf>
    <xf numFmtId="3" fontId="10" fillId="0" borderId="9" xfId="5" applyNumberFormat="1" applyFont="1" applyFill="1" applyBorder="1" applyAlignment="1">
      <alignment horizontal="center" vertical="center"/>
    </xf>
    <xf numFmtId="3" fontId="10" fillId="0" borderId="9" xfId="5" applyNumberFormat="1" applyFont="1" applyFill="1" applyBorder="1" applyAlignment="1">
      <alignment horizontal="right" vertical="center"/>
    </xf>
    <xf numFmtId="1" fontId="10" fillId="0" borderId="9" xfId="5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15" fontId="10" fillId="0" borderId="12" xfId="0" applyNumberFormat="1" applyFont="1" applyFill="1" applyBorder="1" applyAlignment="1">
      <alignment horizontal="center" vertical="center"/>
    </xf>
    <xf numFmtId="3" fontId="10" fillId="0" borderId="12" xfId="0" applyNumberFormat="1" applyFont="1" applyFill="1" applyBorder="1" applyAlignment="1">
      <alignment horizontal="center" vertical="center"/>
    </xf>
    <xf numFmtId="3" fontId="10" fillId="0" borderId="13" xfId="5" applyNumberFormat="1" applyFont="1" applyFill="1" applyBorder="1" applyAlignment="1">
      <alignment horizontal="center" vertical="center"/>
    </xf>
    <xf numFmtId="3" fontId="10" fillId="5" borderId="13" xfId="5" applyNumberFormat="1" applyFont="1" applyFill="1" applyBorder="1" applyAlignment="1">
      <alignment horizontal="center" vertical="center"/>
    </xf>
    <xf numFmtId="3" fontId="10" fillId="5" borderId="12" xfId="0" applyNumberFormat="1" applyFont="1" applyFill="1" applyBorder="1" applyAlignment="1">
      <alignment horizontal="right" vertical="center"/>
    </xf>
    <xf numFmtId="0" fontId="3" fillId="0" borderId="12" xfId="0" applyFont="1" applyBorder="1"/>
    <xf numFmtId="0" fontId="10" fillId="0" borderId="9" xfId="0" applyFont="1" applyFill="1" applyBorder="1" applyAlignment="1">
      <alignment vertical="center"/>
    </xf>
    <xf numFmtId="15" fontId="10" fillId="0" borderId="9" xfId="0" applyNumberFormat="1" applyFont="1" applyFill="1" applyBorder="1" applyAlignment="1">
      <alignment horizontal="center" vertical="center"/>
    </xf>
    <xf numFmtId="3" fontId="10" fillId="0" borderId="9" xfId="0" applyNumberFormat="1" applyFont="1" applyFill="1" applyBorder="1" applyAlignment="1">
      <alignment horizontal="center" vertical="center"/>
    </xf>
    <xf numFmtId="3" fontId="10" fillId="5" borderId="9" xfId="0" applyNumberFormat="1" applyFont="1" applyFill="1" applyBorder="1" applyAlignment="1">
      <alignment horizontal="right" vertical="center"/>
    </xf>
    <xf numFmtId="0" fontId="3" fillId="0" borderId="9" xfId="0" applyFont="1" applyBorder="1"/>
    <xf numFmtId="3" fontId="10" fillId="5" borderId="9" xfId="0" applyNumberFormat="1" applyFont="1" applyFill="1" applyBorder="1" applyAlignment="1">
      <alignment horizontal="center" vertical="center"/>
    </xf>
    <xf numFmtId="2" fontId="10" fillId="5" borderId="9" xfId="0" applyNumberFormat="1" applyFont="1" applyFill="1" applyBorder="1" applyAlignment="1">
      <alignment horizontal="right" vertical="center"/>
    </xf>
    <xf numFmtId="2" fontId="3" fillId="5" borderId="9" xfId="0" applyNumberFormat="1" applyFont="1" applyFill="1" applyBorder="1" applyAlignment="1">
      <alignment horizontal="right" vertical="center"/>
    </xf>
    <xf numFmtId="0" fontId="10" fillId="4" borderId="9" xfId="0" applyFont="1" applyFill="1" applyBorder="1" applyAlignment="1">
      <alignment vertical="center"/>
    </xf>
    <xf numFmtId="15" fontId="8" fillId="4" borderId="9" xfId="0" applyNumberFormat="1" applyFont="1" applyFill="1" applyBorder="1" applyAlignment="1">
      <alignment horizontal="center" vertical="center"/>
    </xf>
    <xf numFmtId="3" fontId="10" fillId="4" borderId="9" xfId="0" applyNumberFormat="1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horizontal="right" vertical="center"/>
    </xf>
    <xf numFmtId="2" fontId="11" fillId="4" borderId="9" xfId="0" applyNumberFormat="1" applyFont="1" applyFill="1" applyBorder="1" applyAlignment="1">
      <alignment horizontal="right" vertical="center"/>
    </xf>
    <xf numFmtId="0" fontId="1" fillId="0" borderId="0" xfId="0" applyFont="1"/>
    <xf numFmtId="2" fontId="1" fillId="0" borderId="0" xfId="0" applyNumberFormat="1" applyFont="1"/>
  </cellXfs>
  <cellStyles count="6">
    <cellStyle name="Comma 9" xfId="3"/>
    <cellStyle name="Excel Built-in Normal" xfId="5"/>
    <cellStyle name="Normal" xfId="0" builtinId="0"/>
    <cellStyle name="Normal 2 2" xfId="1"/>
    <cellStyle name="Normal 2 2 2" xfId="4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showGridLines="0" tabSelected="1" workbookViewId="0">
      <selection activeCell="C6" sqref="C6"/>
    </sheetView>
  </sheetViews>
  <sheetFormatPr defaultRowHeight="12.75" x14ac:dyDescent="0.2"/>
  <cols>
    <col min="1" max="1" width="9.140625" style="70"/>
    <col min="2" max="2" width="18.140625" style="70" customWidth="1"/>
    <col min="3" max="3" width="24.85546875" style="70" bestFit="1" customWidth="1"/>
    <col min="4" max="4" width="41" style="70" customWidth="1"/>
    <col min="5" max="5" width="9.85546875" style="70" customWidth="1"/>
    <col min="6" max="6" width="10.28515625" style="70" customWidth="1"/>
    <col min="7" max="7" width="8.28515625" style="70" customWidth="1"/>
    <col min="8" max="8" width="7.7109375" style="70" bestFit="1" customWidth="1"/>
    <col min="9" max="9" width="10.42578125" style="71" bestFit="1" customWidth="1"/>
    <col min="10" max="10" width="17.42578125" style="71" customWidth="1"/>
    <col min="11" max="11" width="24.5703125" style="70" customWidth="1"/>
    <col min="12" max="12" width="28.140625" style="70" customWidth="1"/>
    <col min="13" max="16384" width="9.140625" style="70"/>
  </cols>
  <sheetData>
    <row r="1" spans="2:12" s="1" customFormat="1" x14ac:dyDescent="0.25">
      <c r="I1" s="2"/>
      <c r="J1" s="2"/>
    </row>
    <row r="2" spans="2:12" s="1" customFormat="1" x14ac:dyDescent="0.25">
      <c r="B2" s="3"/>
      <c r="C2" s="4"/>
      <c r="D2" s="4"/>
      <c r="E2" s="4"/>
      <c r="F2" s="5"/>
      <c r="G2" s="4"/>
      <c r="H2" s="4"/>
      <c r="I2" s="6"/>
      <c r="J2" s="6"/>
      <c r="K2" s="4"/>
      <c r="L2" s="7"/>
    </row>
    <row r="3" spans="2:12" s="1" customFormat="1" x14ac:dyDescent="0.25">
      <c r="B3" s="8" t="s">
        <v>0</v>
      </c>
      <c r="C3" s="9" t="s">
        <v>1</v>
      </c>
      <c r="D3" s="10"/>
      <c r="E3" s="10"/>
      <c r="F3" s="11"/>
      <c r="G3" s="10"/>
      <c r="H3" s="10"/>
      <c r="I3" s="12"/>
      <c r="J3" s="12"/>
      <c r="K3" s="10"/>
      <c r="L3" s="13"/>
    </row>
    <row r="4" spans="2:12" s="1" customFormat="1" x14ac:dyDescent="0.25">
      <c r="B4" s="8"/>
      <c r="C4" s="14"/>
      <c r="D4" s="10"/>
      <c r="E4" s="10"/>
      <c r="F4" s="11"/>
      <c r="G4" s="10"/>
      <c r="H4" s="10"/>
      <c r="I4" s="12"/>
      <c r="J4" s="12"/>
      <c r="K4" s="10"/>
      <c r="L4" s="13"/>
    </row>
    <row r="5" spans="2:12" s="1" customFormat="1" x14ac:dyDescent="0.25">
      <c r="B5" s="8" t="s">
        <v>2</v>
      </c>
      <c r="C5" s="14" t="s">
        <v>3</v>
      </c>
      <c r="D5" s="10"/>
      <c r="E5" s="10"/>
      <c r="F5" s="11"/>
      <c r="G5" s="10"/>
      <c r="H5" s="10"/>
      <c r="I5" s="12"/>
      <c r="J5" s="12"/>
      <c r="K5" s="10"/>
      <c r="L5" s="13"/>
    </row>
    <row r="6" spans="2:12" s="1" customFormat="1" x14ac:dyDescent="0.25">
      <c r="B6" s="15"/>
      <c r="C6" s="16"/>
      <c r="D6" s="16"/>
      <c r="E6" s="16"/>
      <c r="F6" s="17"/>
      <c r="G6" s="16"/>
      <c r="H6" s="16"/>
      <c r="I6" s="18"/>
      <c r="J6" s="18"/>
      <c r="K6" s="16"/>
      <c r="L6" s="19"/>
    </row>
    <row r="7" spans="2:12" s="1" customFormat="1" x14ac:dyDescent="0.25">
      <c r="B7" s="20"/>
      <c r="C7" s="21"/>
      <c r="D7" s="21"/>
      <c r="E7" s="21"/>
      <c r="F7" s="21"/>
      <c r="G7" s="21"/>
      <c r="H7" s="21"/>
      <c r="I7" s="22"/>
      <c r="J7" s="22"/>
      <c r="K7" s="21"/>
      <c r="L7" s="23"/>
    </row>
    <row r="8" spans="2:12" s="27" customFormat="1" ht="25.5" x14ac:dyDescent="0.2">
      <c r="B8" s="24" t="s">
        <v>4</v>
      </c>
      <c r="C8" s="24" t="s">
        <v>5</v>
      </c>
      <c r="D8" s="25" t="s">
        <v>6</v>
      </c>
      <c r="E8" s="24" t="s">
        <v>7</v>
      </c>
      <c r="F8" s="24" t="s">
        <v>8</v>
      </c>
      <c r="G8" s="24" t="s">
        <v>9</v>
      </c>
      <c r="H8" s="24" t="s">
        <v>10</v>
      </c>
      <c r="I8" s="26" t="s">
        <v>11</v>
      </c>
      <c r="J8" s="26" t="s">
        <v>12</v>
      </c>
      <c r="K8" s="24" t="s">
        <v>13</v>
      </c>
      <c r="L8" s="24" t="s">
        <v>14</v>
      </c>
    </row>
    <row r="9" spans="2:12" s="34" customFormat="1" x14ac:dyDescent="0.2">
      <c r="B9" s="28" t="s">
        <v>15</v>
      </c>
      <c r="C9" s="28" t="s">
        <v>16</v>
      </c>
      <c r="D9" s="28" t="s">
        <v>17</v>
      </c>
      <c r="E9" s="29">
        <v>40939</v>
      </c>
      <c r="F9" s="30">
        <v>1</v>
      </c>
      <c r="G9" s="30">
        <v>1</v>
      </c>
      <c r="H9" s="30">
        <f t="shared" ref="H9:H72" si="0">+G9-F9</f>
        <v>0</v>
      </c>
      <c r="I9" s="31">
        <v>772487</v>
      </c>
      <c r="J9" s="32">
        <f>+I9*H9</f>
        <v>0</v>
      </c>
      <c r="K9" s="33" t="s">
        <v>18</v>
      </c>
      <c r="L9" s="30"/>
    </row>
    <row r="10" spans="2:12" s="34" customFormat="1" x14ac:dyDescent="0.2">
      <c r="B10" s="28" t="s">
        <v>19</v>
      </c>
      <c r="C10" s="28" t="s">
        <v>16</v>
      </c>
      <c r="D10" s="28" t="s">
        <v>20</v>
      </c>
      <c r="E10" s="29">
        <v>40939</v>
      </c>
      <c r="F10" s="30">
        <v>3</v>
      </c>
      <c r="G10" s="30">
        <v>3</v>
      </c>
      <c r="H10" s="30">
        <f t="shared" si="0"/>
        <v>0</v>
      </c>
      <c r="I10" s="31">
        <v>4998627.67</v>
      </c>
      <c r="J10" s="32">
        <f t="shared" ref="J10:J73" si="1">+I10*H10</f>
        <v>0</v>
      </c>
      <c r="K10" s="33" t="s">
        <v>18</v>
      </c>
      <c r="L10" s="30"/>
    </row>
    <row r="11" spans="2:12" s="34" customFormat="1" x14ac:dyDescent="0.2">
      <c r="B11" s="28" t="s">
        <v>21</v>
      </c>
      <c r="C11" s="28" t="s">
        <v>16</v>
      </c>
      <c r="D11" s="28" t="s">
        <v>22</v>
      </c>
      <c r="E11" s="29">
        <v>42977</v>
      </c>
      <c r="F11" s="30">
        <v>1</v>
      </c>
      <c r="G11" s="30">
        <v>1</v>
      </c>
      <c r="H11" s="30">
        <f t="shared" si="0"/>
        <v>0</v>
      </c>
      <c r="I11" s="31">
        <v>146845</v>
      </c>
      <c r="J11" s="32">
        <f t="shared" si="1"/>
        <v>0</v>
      </c>
      <c r="K11" s="33" t="s">
        <v>23</v>
      </c>
      <c r="L11" s="30"/>
    </row>
    <row r="12" spans="2:12" s="34" customFormat="1" x14ac:dyDescent="0.2">
      <c r="B12" s="28" t="s">
        <v>24</v>
      </c>
      <c r="C12" s="28" t="s">
        <v>16</v>
      </c>
      <c r="D12" s="28" t="s">
        <v>25</v>
      </c>
      <c r="E12" s="29">
        <v>40939</v>
      </c>
      <c r="F12" s="30">
        <v>222</v>
      </c>
      <c r="G12" s="30">
        <v>217</v>
      </c>
      <c r="H12" s="35">
        <f t="shared" si="0"/>
        <v>-5</v>
      </c>
      <c r="I12" s="36">
        <v>5932.16</v>
      </c>
      <c r="J12" s="37">
        <f t="shared" si="1"/>
        <v>-29660.799999999999</v>
      </c>
      <c r="K12" s="33" t="s">
        <v>26</v>
      </c>
      <c r="L12" s="30"/>
    </row>
    <row r="13" spans="2:12" s="34" customFormat="1" x14ac:dyDescent="0.2">
      <c r="B13" s="28" t="s">
        <v>27</v>
      </c>
      <c r="C13" s="28" t="s">
        <v>16</v>
      </c>
      <c r="D13" s="28" t="s">
        <v>28</v>
      </c>
      <c r="E13" s="29">
        <v>40939</v>
      </c>
      <c r="F13" s="30">
        <v>4</v>
      </c>
      <c r="G13" s="30">
        <v>0</v>
      </c>
      <c r="H13" s="35">
        <f t="shared" si="0"/>
        <v>-4</v>
      </c>
      <c r="I13" s="36">
        <v>8169</v>
      </c>
      <c r="J13" s="37">
        <f t="shared" si="1"/>
        <v>-32676</v>
      </c>
      <c r="K13" s="33"/>
      <c r="L13" s="30"/>
    </row>
    <row r="14" spans="2:12" s="34" customFormat="1" x14ac:dyDescent="0.2">
      <c r="B14" s="28" t="s">
        <v>29</v>
      </c>
      <c r="C14" s="28" t="s">
        <v>16</v>
      </c>
      <c r="D14" s="28" t="s">
        <v>30</v>
      </c>
      <c r="E14" s="29">
        <v>40939</v>
      </c>
      <c r="F14" s="30">
        <v>1</v>
      </c>
      <c r="G14" s="30">
        <v>1</v>
      </c>
      <c r="H14" s="30">
        <f t="shared" si="0"/>
        <v>0</v>
      </c>
      <c r="I14" s="31">
        <v>32803727.34</v>
      </c>
      <c r="J14" s="32">
        <f t="shared" si="1"/>
        <v>0</v>
      </c>
      <c r="K14" s="33"/>
      <c r="L14" s="30"/>
    </row>
    <row r="15" spans="2:12" s="34" customFormat="1" x14ac:dyDescent="0.2">
      <c r="B15" s="28" t="s">
        <v>31</v>
      </c>
      <c r="C15" s="28" t="s">
        <v>16</v>
      </c>
      <c r="D15" s="28" t="s">
        <v>32</v>
      </c>
      <c r="E15" s="29">
        <v>40939</v>
      </c>
      <c r="F15" s="30">
        <v>1</v>
      </c>
      <c r="G15" s="30">
        <v>1</v>
      </c>
      <c r="H15" s="30">
        <f t="shared" si="0"/>
        <v>0</v>
      </c>
      <c r="I15" s="31">
        <v>45059</v>
      </c>
      <c r="J15" s="32">
        <f t="shared" si="1"/>
        <v>0</v>
      </c>
      <c r="K15" s="33" t="s">
        <v>33</v>
      </c>
      <c r="L15" s="30"/>
    </row>
    <row r="16" spans="2:12" s="34" customFormat="1" x14ac:dyDescent="0.2">
      <c r="B16" s="28" t="s">
        <v>34</v>
      </c>
      <c r="C16" s="28" t="s">
        <v>16</v>
      </c>
      <c r="D16" s="28" t="s">
        <v>32</v>
      </c>
      <c r="E16" s="29">
        <v>40939</v>
      </c>
      <c r="F16" s="30">
        <v>1</v>
      </c>
      <c r="G16" s="30">
        <v>1</v>
      </c>
      <c r="H16" s="30">
        <f t="shared" si="0"/>
        <v>0</v>
      </c>
      <c r="I16" s="31">
        <v>36047</v>
      </c>
      <c r="J16" s="32">
        <f t="shared" si="1"/>
        <v>0</v>
      </c>
      <c r="K16" s="33" t="s">
        <v>35</v>
      </c>
      <c r="L16" s="30"/>
    </row>
    <row r="17" spans="2:12" s="34" customFormat="1" x14ac:dyDescent="0.2">
      <c r="B17" s="28" t="s">
        <v>36</v>
      </c>
      <c r="C17" s="28" t="s">
        <v>16</v>
      </c>
      <c r="D17" s="28" t="s">
        <v>32</v>
      </c>
      <c r="E17" s="29">
        <v>40939</v>
      </c>
      <c r="F17" s="30">
        <v>1</v>
      </c>
      <c r="G17" s="30">
        <v>1</v>
      </c>
      <c r="H17" s="30">
        <f t="shared" si="0"/>
        <v>0</v>
      </c>
      <c r="I17" s="31">
        <v>42537</v>
      </c>
      <c r="J17" s="32">
        <f t="shared" si="1"/>
        <v>0</v>
      </c>
      <c r="K17" s="33" t="s">
        <v>37</v>
      </c>
      <c r="L17" s="30"/>
    </row>
    <row r="18" spans="2:12" s="34" customFormat="1" x14ac:dyDescent="0.2">
      <c r="B18" s="28" t="s">
        <v>38</v>
      </c>
      <c r="C18" s="28" t="s">
        <v>16</v>
      </c>
      <c r="D18" s="28" t="s">
        <v>39</v>
      </c>
      <c r="E18" s="29">
        <v>40939</v>
      </c>
      <c r="F18" s="30">
        <v>2</v>
      </c>
      <c r="G18" s="30">
        <v>2</v>
      </c>
      <c r="H18" s="30">
        <f t="shared" si="0"/>
        <v>0</v>
      </c>
      <c r="I18" s="31">
        <v>38168.5</v>
      </c>
      <c r="J18" s="32">
        <f t="shared" si="1"/>
        <v>0</v>
      </c>
      <c r="K18" s="33" t="s">
        <v>40</v>
      </c>
      <c r="L18" s="30"/>
    </row>
    <row r="19" spans="2:12" s="34" customFormat="1" x14ac:dyDescent="0.2">
      <c r="B19" s="28" t="s">
        <v>41</v>
      </c>
      <c r="C19" s="28" t="s">
        <v>16</v>
      </c>
      <c r="D19" s="28" t="s">
        <v>42</v>
      </c>
      <c r="E19" s="29">
        <v>41729</v>
      </c>
      <c r="F19" s="30">
        <v>1</v>
      </c>
      <c r="G19" s="30">
        <v>1</v>
      </c>
      <c r="H19" s="30">
        <f t="shared" si="0"/>
        <v>0</v>
      </c>
      <c r="I19" s="31">
        <v>152500</v>
      </c>
      <c r="J19" s="32">
        <f t="shared" si="1"/>
        <v>0</v>
      </c>
      <c r="K19" s="33" t="s">
        <v>43</v>
      </c>
      <c r="L19" s="30"/>
    </row>
    <row r="20" spans="2:12" s="34" customFormat="1" x14ac:dyDescent="0.2">
      <c r="B20" s="28" t="s">
        <v>44</v>
      </c>
      <c r="C20" s="28" t="s">
        <v>16</v>
      </c>
      <c r="D20" s="28" t="s">
        <v>45</v>
      </c>
      <c r="E20" s="29">
        <v>43404</v>
      </c>
      <c r="F20" s="30">
        <v>1</v>
      </c>
      <c r="G20" s="30">
        <v>1</v>
      </c>
      <c r="H20" s="30">
        <f t="shared" si="0"/>
        <v>0</v>
      </c>
      <c r="I20" s="31">
        <v>41684</v>
      </c>
      <c r="J20" s="32">
        <f t="shared" si="1"/>
        <v>0</v>
      </c>
      <c r="K20" s="33" t="s">
        <v>46</v>
      </c>
      <c r="L20" s="30"/>
    </row>
    <row r="21" spans="2:12" s="34" customFormat="1" x14ac:dyDescent="0.2">
      <c r="B21" s="28" t="s">
        <v>47</v>
      </c>
      <c r="C21" s="28" t="s">
        <v>16</v>
      </c>
      <c r="D21" s="28" t="s">
        <v>48</v>
      </c>
      <c r="E21" s="29">
        <v>41182</v>
      </c>
      <c r="F21" s="30">
        <v>1</v>
      </c>
      <c r="G21" s="30">
        <v>0</v>
      </c>
      <c r="H21" s="35">
        <f t="shared" si="0"/>
        <v>-1</v>
      </c>
      <c r="I21" s="36">
        <v>27000</v>
      </c>
      <c r="J21" s="37">
        <f t="shared" si="1"/>
        <v>-27000</v>
      </c>
      <c r="K21" s="33"/>
      <c r="L21" s="30"/>
    </row>
    <row r="22" spans="2:12" s="34" customFormat="1" x14ac:dyDescent="0.2">
      <c r="B22" s="28" t="s">
        <v>49</v>
      </c>
      <c r="C22" s="28" t="s">
        <v>16</v>
      </c>
      <c r="D22" s="28" t="s">
        <v>50</v>
      </c>
      <c r="E22" s="29">
        <v>41639</v>
      </c>
      <c r="F22" s="30">
        <v>1</v>
      </c>
      <c r="G22" s="30">
        <v>1</v>
      </c>
      <c r="H22" s="30">
        <f t="shared" si="0"/>
        <v>0</v>
      </c>
      <c r="I22" s="31">
        <v>103050</v>
      </c>
      <c r="J22" s="32">
        <f t="shared" si="1"/>
        <v>0</v>
      </c>
      <c r="K22" s="33" t="s">
        <v>51</v>
      </c>
      <c r="L22" s="30" t="s">
        <v>52</v>
      </c>
    </row>
    <row r="23" spans="2:12" s="34" customFormat="1" x14ac:dyDescent="0.2">
      <c r="B23" s="28" t="s">
        <v>53</v>
      </c>
      <c r="C23" s="28" t="s">
        <v>16</v>
      </c>
      <c r="D23" s="28" t="s">
        <v>54</v>
      </c>
      <c r="E23" s="29">
        <v>42977</v>
      </c>
      <c r="F23" s="30">
        <v>1</v>
      </c>
      <c r="G23" s="30">
        <v>1</v>
      </c>
      <c r="H23" s="30">
        <f t="shared" si="0"/>
        <v>0</v>
      </c>
      <c r="I23" s="31">
        <v>1199947</v>
      </c>
      <c r="J23" s="32">
        <f t="shared" si="1"/>
        <v>0</v>
      </c>
      <c r="K23" s="33" t="s">
        <v>23</v>
      </c>
      <c r="L23" s="30"/>
    </row>
    <row r="24" spans="2:12" s="34" customFormat="1" x14ac:dyDescent="0.2">
      <c r="B24" s="28" t="s">
        <v>55</v>
      </c>
      <c r="C24" s="28" t="s">
        <v>16</v>
      </c>
      <c r="D24" s="28" t="s">
        <v>56</v>
      </c>
      <c r="E24" s="29">
        <v>43015</v>
      </c>
      <c r="F24" s="30">
        <v>1</v>
      </c>
      <c r="G24" s="30">
        <v>1</v>
      </c>
      <c r="H24" s="30">
        <f t="shared" si="0"/>
        <v>0</v>
      </c>
      <c r="I24" s="31">
        <v>215000</v>
      </c>
      <c r="J24" s="32">
        <f t="shared" si="1"/>
        <v>0</v>
      </c>
      <c r="K24" s="33" t="s">
        <v>57</v>
      </c>
      <c r="L24" s="30" t="s">
        <v>58</v>
      </c>
    </row>
    <row r="25" spans="2:12" s="34" customFormat="1" x14ac:dyDescent="0.2">
      <c r="B25" s="28" t="s">
        <v>59</v>
      </c>
      <c r="C25" s="28" t="s">
        <v>16</v>
      </c>
      <c r="D25" s="28" t="s">
        <v>60</v>
      </c>
      <c r="E25" s="29">
        <v>41182</v>
      </c>
      <c r="F25" s="30">
        <v>2</v>
      </c>
      <c r="G25" s="30">
        <v>2</v>
      </c>
      <c r="H25" s="30">
        <f t="shared" si="0"/>
        <v>0</v>
      </c>
      <c r="I25" s="31">
        <v>9993.56</v>
      </c>
      <c r="J25" s="32">
        <f t="shared" si="1"/>
        <v>0</v>
      </c>
      <c r="K25" s="33" t="s">
        <v>61</v>
      </c>
      <c r="L25" s="30"/>
    </row>
    <row r="26" spans="2:12" s="34" customFormat="1" x14ac:dyDescent="0.2">
      <c r="B26" s="28" t="s">
        <v>62</v>
      </c>
      <c r="C26" s="28" t="s">
        <v>16</v>
      </c>
      <c r="D26" s="28" t="s">
        <v>63</v>
      </c>
      <c r="E26" s="29">
        <v>41182</v>
      </c>
      <c r="F26" s="30">
        <v>2</v>
      </c>
      <c r="G26" s="30">
        <v>2</v>
      </c>
      <c r="H26" s="30">
        <f t="shared" si="0"/>
        <v>0</v>
      </c>
      <c r="I26" s="31">
        <v>9156.44</v>
      </c>
      <c r="J26" s="32">
        <f t="shared" si="1"/>
        <v>0</v>
      </c>
      <c r="K26" s="33" t="s">
        <v>64</v>
      </c>
      <c r="L26" s="30"/>
    </row>
    <row r="27" spans="2:12" s="34" customFormat="1" x14ac:dyDescent="0.2">
      <c r="B27" s="28" t="s">
        <v>65</v>
      </c>
      <c r="C27" s="28" t="s">
        <v>16</v>
      </c>
      <c r="D27" s="28" t="s">
        <v>66</v>
      </c>
      <c r="E27" s="29">
        <v>41925</v>
      </c>
      <c r="F27" s="30">
        <v>1</v>
      </c>
      <c r="G27" s="30">
        <v>1</v>
      </c>
      <c r="H27" s="30">
        <f t="shared" si="0"/>
        <v>0</v>
      </c>
      <c r="I27" s="31">
        <v>11982</v>
      </c>
      <c r="J27" s="32">
        <f t="shared" si="1"/>
        <v>0</v>
      </c>
      <c r="K27" s="33" t="s">
        <v>57</v>
      </c>
      <c r="L27" s="30"/>
    </row>
    <row r="28" spans="2:12" s="34" customFormat="1" x14ac:dyDescent="0.2">
      <c r="B28" s="28" t="s">
        <v>67</v>
      </c>
      <c r="C28" s="28" t="s">
        <v>68</v>
      </c>
      <c r="D28" s="28" t="s">
        <v>69</v>
      </c>
      <c r="E28" s="29">
        <v>40939</v>
      </c>
      <c r="F28" s="30">
        <v>1</v>
      </c>
      <c r="G28" s="30">
        <v>1</v>
      </c>
      <c r="H28" s="30">
        <f t="shared" si="0"/>
        <v>0</v>
      </c>
      <c r="I28" s="31">
        <v>359404</v>
      </c>
      <c r="J28" s="32">
        <f t="shared" si="1"/>
        <v>0</v>
      </c>
      <c r="K28" s="33" t="s">
        <v>70</v>
      </c>
      <c r="L28" s="30"/>
    </row>
    <row r="29" spans="2:12" s="34" customFormat="1" x14ac:dyDescent="0.2">
      <c r="B29" s="28" t="s">
        <v>71</v>
      </c>
      <c r="C29" s="28" t="s">
        <v>68</v>
      </c>
      <c r="D29" s="28" t="s">
        <v>72</v>
      </c>
      <c r="E29" s="29">
        <v>40939</v>
      </c>
      <c r="F29" s="30">
        <v>1</v>
      </c>
      <c r="G29" s="30">
        <v>1</v>
      </c>
      <c r="H29" s="30">
        <f t="shared" si="0"/>
        <v>0</v>
      </c>
      <c r="I29" s="31">
        <v>230759</v>
      </c>
      <c r="J29" s="32">
        <f t="shared" si="1"/>
        <v>0</v>
      </c>
      <c r="K29" s="33" t="s">
        <v>73</v>
      </c>
      <c r="L29" s="30"/>
    </row>
    <row r="30" spans="2:12" s="34" customFormat="1" x14ac:dyDescent="0.2">
      <c r="B30" s="28" t="s">
        <v>74</v>
      </c>
      <c r="C30" s="28" t="s">
        <v>68</v>
      </c>
      <c r="D30" s="28" t="s">
        <v>75</v>
      </c>
      <c r="E30" s="29">
        <v>40939</v>
      </c>
      <c r="F30" s="30">
        <v>1</v>
      </c>
      <c r="G30" s="30">
        <v>1</v>
      </c>
      <c r="H30" s="30">
        <f t="shared" si="0"/>
        <v>0</v>
      </c>
      <c r="I30" s="31">
        <v>218234</v>
      </c>
      <c r="J30" s="32">
        <f t="shared" si="1"/>
        <v>0</v>
      </c>
      <c r="K30" s="33" t="s">
        <v>57</v>
      </c>
      <c r="L30" s="30" t="s">
        <v>76</v>
      </c>
    </row>
    <row r="31" spans="2:12" s="34" customFormat="1" x14ac:dyDescent="0.2">
      <c r="B31" s="28" t="s">
        <v>77</v>
      </c>
      <c r="C31" s="28" t="s">
        <v>68</v>
      </c>
      <c r="D31" s="28" t="s">
        <v>78</v>
      </c>
      <c r="E31" s="29">
        <v>40939</v>
      </c>
      <c r="F31" s="30">
        <v>1</v>
      </c>
      <c r="G31" s="30">
        <v>1</v>
      </c>
      <c r="H31" s="30">
        <f t="shared" si="0"/>
        <v>0</v>
      </c>
      <c r="I31" s="31">
        <v>357657</v>
      </c>
      <c r="J31" s="32">
        <f t="shared" si="1"/>
        <v>0</v>
      </c>
      <c r="K31" s="33"/>
      <c r="L31" s="30"/>
    </row>
    <row r="32" spans="2:12" s="34" customFormat="1" x14ac:dyDescent="0.2">
      <c r="B32" s="28" t="s">
        <v>79</v>
      </c>
      <c r="C32" s="28" t="s">
        <v>68</v>
      </c>
      <c r="D32" s="28" t="s">
        <v>80</v>
      </c>
      <c r="E32" s="29">
        <v>40939</v>
      </c>
      <c r="F32" s="30">
        <v>1</v>
      </c>
      <c r="G32" s="30">
        <v>1</v>
      </c>
      <c r="H32" s="30">
        <f t="shared" si="0"/>
        <v>0</v>
      </c>
      <c r="I32" s="31">
        <v>362608</v>
      </c>
      <c r="J32" s="32">
        <f t="shared" si="1"/>
        <v>0</v>
      </c>
      <c r="K32" s="33" t="s">
        <v>81</v>
      </c>
      <c r="L32" s="30"/>
    </row>
    <row r="33" spans="2:12" s="34" customFormat="1" x14ac:dyDescent="0.2">
      <c r="B33" s="28" t="s">
        <v>82</v>
      </c>
      <c r="C33" s="28" t="s">
        <v>68</v>
      </c>
      <c r="D33" s="28" t="s">
        <v>83</v>
      </c>
      <c r="E33" s="29">
        <v>40939</v>
      </c>
      <c r="F33" s="30">
        <v>1</v>
      </c>
      <c r="G33" s="30">
        <v>1</v>
      </c>
      <c r="H33" s="30">
        <f t="shared" si="0"/>
        <v>0</v>
      </c>
      <c r="I33" s="31">
        <v>474561</v>
      </c>
      <c r="J33" s="32">
        <f t="shared" si="1"/>
        <v>0</v>
      </c>
      <c r="K33" s="33"/>
      <c r="L33" s="30"/>
    </row>
    <row r="34" spans="2:12" s="34" customFormat="1" x14ac:dyDescent="0.2">
      <c r="B34" s="28" t="s">
        <v>84</v>
      </c>
      <c r="C34" s="28" t="s">
        <v>68</v>
      </c>
      <c r="D34" s="28" t="s">
        <v>85</v>
      </c>
      <c r="E34" s="29">
        <v>40939</v>
      </c>
      <c r="F34" s="30">
        <v>1</v>
      </c>
      <c r="G34" s="30">
        <v>1</v>
      </c>
      <c r="H34" s="30">
        <f t="shared" si="0"/>
        <v>0</v>
      </c>
      <c r="I34" s="31">
        <v>396177</v>
      </c>
      <c r="J34" s="32">
        <f t="shared" si="1"/>
        <v>0</v>
      </c>
      <c r="K34" s="33" t="s">
        <v>70</v>
      </c>
      <c r="L34" s="30"/>
    </row>
    <row r="35" spans="2:12" s="34" customFormat="1" x14ac:dyDescent="0.2">
      <c r="B35" s="28" t="s">
        <v>86</v>
      </c>
      <c r="C35" s="28" t="s">
        <v>68</v>
      </c>
      <c r="D35" s="28" t="s">
        <v>87</v>
      </c>
      <c r="E35" s="29">
        <v>40939</v>
      </c>
      <c r="F35" s="30">
        <v>1</v>
      </c>
      <c r="G35" s="30">
        <v>1</v>
      </c>
      <c r="H35" s="30">
        <f t="shared" si="0"/>
        <v>0</v>
      </c>
      <c r="I35" s="31">
        <v>534529</v>
      </c>
      <c r="J35" s="32">
        <f t="shared" si="1"/>
        <v>0</v>
      </c>
      <c r="K35" s="33" t="s">
        <v>70</v>
      </c>
      <c r="L35" s="30"/>
    </row>
    <row r="36" spans="2:12" s="34" customFormat="1" x14ac:dyDescent="0.2">
      <c r="B36" s="28" t="s">
        <v>88</v>
      </c>
      <c r="C36" s="28" t="s">
        <v>68</v>
      </c>
      <c r="D36" s="28" t="s">
        <v>89</v>
      </c>
      <c r="E36" s="29">
        <v>40939</v>
      </c>
      <c r="F36" s="30">
        <v>1</v>
      </c>
      <c r="G36" s="30">
        <v>1</v>
      </c>
      <c r="H36" s="30">
        <f t="shared" si="0"/>
        <v>0</v>
      </c>
      <c r="I36" s="31">
        <v>200397</v>
      </c>
      <c r="J36" s="32">
        <f t="shared" si="1"/>
        <v>0</v>
      </c>
      <c r="K36" s="33"/>
      <c r="L36" s="30"/>
    </row>
    <row r="37" spans="2:12" s="34" customFormat="1" x14ac:dyDescent="0.2">
      <c r="B37" s="28" t="s">
        <v>90</v>
      </c>
      <c r="C37" s="28" t="s">
        <v>68</v>
      </c>
      <c r="D37" s="28" t="s">
        <v>89</v>
      </c>
      <c r="E37" s="29">
        <v>40939</v>
      </c>
      <c r="F37" s="30">
        <v>1</v>
      </c>
      <c r="G37" s="30">
        <v>1</v>
      </c>
      <c r="H37" s="30">
        <f t="shared" si="0"/>
        <v>0</v>
      </c>
      <c r="I37" s="31">
        <v>131365</v>
      </c>
      <c r="J37" s="32">
        <f t="shared" si="1"/>
        <v>0</v>
      </c>
      <c r="K37" s="33" t="s">
        <v>91</v>
      </c>
      <c r="L37" s="30"/>
    </row>
    <row r="38" spans="2:12" s="34" customFormat="1" x14ac:dyDescent="0.2">
      <c r="B38" s="28" t="s">
        <v>92</v>
      </c>
      <c r="C38" s="28" t="s">
        <v>68</v>
      </c>
      <c r="D38" s="28" t="s">
        <v>72</v>
      </c>
      <c r="E38" s="29">
        <v>40939</v>
      </c>
      <c r="F38" s="30">
        <v>1</v>
      </c>
      <c r="G38" s="30">
        <v>1</v>
      </c>
      <c r="H38" s="30">
        <f t="shared" si="0"/>
        <v>0</v>
      </c>
      <c r="I38" s="31">
        <v>131365</v>
      </c>
      <c r="J38" s="32">
        <f t="shared" si="1"/>
        <v>0</v>
      </c>
      <c r="K38" s="33"/>
      <c r="L38" s="30"/>
    </row>
    <row r="39" spans="2:12" s="34" customFormat="1" x14ac:dyDescent="0.2">
      <c r="B39" s="28" t="s">
        <v>93</v>
      </c>
      <c r="C39" s="28" t="s">
        <v>68</v>
      </c>
      <c r="D39" s="28" t="s">
        <v>75</v>
      </c>
      <c r="E39" s="29">
        <v>40939</v>
      </c>
      <c r="F39" s="30">
        <v>1</v>
      </c>
      <c r="G39" s="30">
        <v>1</v>
      </c>
      <c r="H39" s="30">
        <f t="shared" si="0"/>
        <v>0</v>
      </c>
      <c r="I39" s="31">
        <v>164206</v>
      </c>
      <c r="J39" s="32">
        <f t="shared" si="1"/>
        <v>0</v>
      </c>
      <c r="K39" s="33" t="s">
        <v>57</v>
      </c>
      <c r="L39" s="30" t="s">
        <v>76</v>
      </c>
    </row>
    <row r="40" spans="2:12" s="34" customFormat="1" x14ac:dyDescent="0.2">
      <c r="B40" s="28" t="s">
        <v>94</v>
      </c>
      <c r="C40" s="28" t="s">
        <v>68</v>
      </c>
      <c r="D40" s="28" t="s">
        <v>95</v>
      </c>
      <c r="E40" s="29">
        <v>40939</v>
      </c>
      <c r="F40" s="30">
        <v>1</v>
      </c>
      <c r="G40" s="30">
        <v>1</v>
      </c>
      <c r="H40" s="30">
        <f t="shared" si="0"/>
        <v>0</v>
      </c>
      <c r="I40" s="31">
        <v>153282</v>
      </c>
      <c r="J40" s="32">
        <f t="shared" si="1"/>
        <v>0</v>
      </c>
      <c r="K40" s="33" t="s">
        <v>96</v>
      </c>
      <c r="L40" s="30"/>
    </row>
    <row r="41" spans="2:12" s="34" customFormat="1" x14ac:dyDescent="0.2">
      <c r="B41" s="28" t="s">
        <v>97</v>
      </c>
      <c r="C41" s="28" t="s">
        <v>68</v>
      </c>
      <c r="D41" s="28" t="s">
        <v>98</v>
      </c>
      <c r="E41" s="29">
        <v>40939</v>
      </c>
      <c r="F41" s="30">
        <v>1</v>
      </c>
      <c r="G41" s="30">
        <v>1</v>
      </c>
      <c r="H41" s="30">
        <f t="shared" si="0"/>
        <v>0</v>
      </c>
      <c r="I41" s="31">
        <v>125033</v>
      </c>
      <c r="J41" s="32">
        <f t="shared" si="1"/>
        <v>0</v>
      </c>
      <c r="K41" s="33" t="s">
        <v>96</v>
      </c>
      <c r="L41" s="30"/>
    </row>
    <row r="42" spans="2:12" s="34" customFormat="1" x14ac:dyDescent="0.2">
      <c r="B42" s="28" t="s">
        <v>99</v>
      </c>
      <c r="C42" s="28" t="s">
        <v>68</v>
      </c>
      <c r="D42" s="28" t="s">
        <v>100</v>
      </c>
      <c r="E42" s="29">
        <v>41182</v>
      </c>
      <c r="F42" s="30">
        <v>1</v>
      </c>
      <c r="G42" s="30">
        <v>1</v>
      </c>
      <c r="H42" s="30">
        <f t="shared" si="0"/>
        <v>0</v>
      </c>
      <c r="I42" s="31">
        <v>40304</v>
      </c>
      <c r="J42" s="32">
        <f t="shared" si="1"/>
        <v>0</v>
      </c>
      <c r="K42" s="33"/>
      <c r="L42" s="30"/>
    </row>
    <row r="43" spans="2:12" s="34" customFormat="1" x14ac:dyDescent="0.2">
      <c r="B43" s="28" t="s">
        <v>101</v>
      </c>
      <c r="C43" s="28" t="s">
        <v>68</v>
      </c>
      <c r="D43" s="28" t="s">
        <v>102</v>
      </c>
      <c r="E43" s="29">
        <v>41182</v>
      </c>
      <c r="F43" s="30">
        <v>2</v>
      </c>
      <c r="G43" s="30">
        <v>2</v>
      </c>
      <c r="H43" s="30">
        <f t="shared" si="0"/>
        <v>0</v>
      </c>
      <c r="I43" s="31">
        <v>16145.5</v>
      </c>
      <c r="J43" s="32">
        <f t="shared" si="1"/>
        <v>0</v>
      </c>
      <c r="K43" s="33" t="s">
        <v>23</v>
      </c>
      <c r="L43" s="30"/>
    </row>
    <row r="44" spans="2:12" s="34" customFormat="1" x14ac:dyDescent="0.2">
      <c r="B44" s="28" t="s">
        <v>103</v>
      </c>
      <c r="C44" s="28" t="s">
        <v>68</v>
      </c>
      <c r="D44" s="28" t="s">
        <v>104</v>
      </c>
      <c r="E44" s="29">
        <v>41182</v>
      </c>
      <c r="F44" s="30">
        <v>1</v>
      </c>
      <c r="G44" s="30">
        <v>0</v>
      </c>
      <c r="H44" s="35">
        <f t="shared" si="0"/>
        <v>-1</v>
      </c>
      <c r="I44" s="36">
        <v>10906</v>
      </c>
      <c r="J44" s="37">
        <f t="shared" si="1"/>
        <v>-10906</v>
      </c>
      <c r="K44" s="33"/>
      <c r="L44" s="30"/>
    </row>
    <row r="45" spans="2:12" s="34" customFormat="1" x14ac:dyDescent="0.2">
      <c r="B45" s="28" t="s">
        <v>105</v>
      </c>
      <c r="C45" s="28" t="s">
        <v>68</v>
      </c>
      <c r="D45" s="28" t="s">
        <v>106</v>
      </c>
      <c r="E45" s="29">
        <v>41729</v>
      </c>
      <c r="F45" s="30">
        <v>1</v>
      </c>
      <c r="G45" s="30">
        <v>0</v>
      </c>
      <c r="H45" s="35">
        <f t="shared" si="0"/>
        <v>-1</v>
      </c>
      <c r="I45" s="36">
        <v>239143</v>
      </c>
      <c r="J45" s="37">
        <f t="shared" si="1"/>
        <v>-239143</v>
      </c>
      <c r="K45" s="33"/>
      <c r="L45" s="30"/>
    </row>
    <row r="46" spans="2:12" s="34" customFormat="1" x14ac:dyDescent="0.2">
      <c r="B46" s="28" t="s">
        <v>107</v>
      </c>
      <c r="C46" s="28" t="s">
        <v>68</v>
      </c>
      <c r="D46" s="28" t="s">
        <v>108</v>
      </c>
      <c r="E46" s="29">
        <v>41729</v>
      </c>
      <c r="F46" s="30">
        <v>1</v>
      </c>
      <c r="G46" s="30">
        <v>0</v>
      </c>
      <c r="H46" s="35">
        <f t="shared" si="0"/>
        <v>-1</v>
      </c>
      <c r="I46" s="36">
        <v>120000</v>
      </c>
      <c r="J46" s="37">
        <f t="shared" si="1"/>
        <v>-120000</v>
      </c>
      <c r="K46" s="33"/>
      <c r="L46" s="30"/>
    </row>
    <row r="47" spans="2:12" s="34" customFormat="1" x14ac:dyDescent="0.2">
      <c r="B47" s="28" t="s">
        <v>109</v>
      </c>
      <c r="C47" s="28" t="s">
        <v>68</v>
      </c>
      <c r="D47" s="28" t="s">
        <v>110</v>
      </c>
      <c r="E47" s="29">
        <v>42893</v>
      </c>
      <c r="F47" s="30">
        <v>1</v>
      </c>
      <c r="G47" s="30">
        <v>0</v>
      </c>
      <c r="H47" s="35">
        <f t="shared" si="0"/>
        <v>-1</v>
      </c>
      <c r="I47" s="36">
        <v>426075</v>
      </c>
      <c r="J47" s="37">
        <f t="shared" si="1"/>
        <v>-426075</v>
      </c>
      <c r="K47" s="33"/>
      <c r="L47" s="30"/>
    </row>
    <row r="48" spans="2:12" s="34" customFormat="1" x14ac:dyDescent="0.2">
      <c r="B48" s="28" t="s">
        <v>111</v>
      </c>
      <c r="C48" s="28" t="s">
        <v>112</v>
      </c>
      <c r="D48" s="28" t="s">
        <v>113</v>
      </c>
      <c r="E48" s="29">
        <v>40939</v>
      </c>
      <c r="F48" s="30">
        <v>1</v>
      </c>
      <c r="G48" s="30">
        <v>1</v>
      </c>
      <c r="H48" s="30">
        <f t="shared" si="0"/>
        <v>0</v>
      </c>
      <c r="I48" s="31">
        <v>173389</v>
      </c>
      <c r="J48" s="32">
        <f t="shared" si="1"/>
        <v>0</v>
      </c>
      <c r="K48" s="33" t="s">
        <v>114</v>
      </c>
      <c r="L48" s="30"/>
    </row>
    <row r="49" spans="2:12" s="34" customFormat="1" x14ac:dyDescent="0.2">
      <c r="B49" s="28" t="s">
        <v>115</v>
      </c>
      <c r="C49" s="28" t="s">
        <v>112</v>
      </c>
      <c r="D49" s="28" t="s">
        <v>116</v>
      </c>
      <c r="E49" s="29">
        <v>40939</v>
      </c>
      <c r="F49" s="30">
        <v>1</v>
      </c>
      <c r="G49" s="30">
        <v>1</v>
      </c>
      <c r="H49" s="30">
        <f t="shared" si="0"/>
        <v>0</v>
      </c>
      <c r="I49" s="31">
        <v>210907</v>
      </c>
      <c r="J49" s="32">
        <f t="shared" si="1"/>
        <v>0</v>
      </c>
      <c r="K49" s="33" t="s">
        <v>114</v>
      </c>
      <c r="L49" s="30"/>
    </row>
    <row r="50" spans="2:12" s="34" customFormat="1" x14ac:dyDescent="0.2">
      <c r="B50" s="28" t="s">
        <v>117</v>
      </c>
      <c r="C50" s="28" t="s">
        <v>118</v>
      </c>
      <c r="D50" s="28" t="s">
        <v>119</v>
      </c>
      <c r="E50" s="29">
        <v>40633</v>
      </c>
      <c r="F50" s="30">
        <v>1</v>
      </c>
      <c r="G50" s="30">
        <v>1</v>
      </c>
      <c r="H50" s="30">
        <f t="shared" si="0"/>
        <v>0</v>
      </c>
      <c r="I50" s="31">
        <v>502699</v>
      </c>
      <c r="J50" s="32">
        <f t="shared" si="1"/>
        <v>0</v>
      </c>
      <c r="K50" s="33" t="s">
        <v>120</v>
      </c>
      <c r="L50" s="30"/>
    </row>
    <row r="51" spans="2:12" s="34" customFormat="1" x14ac:dyDescent="0.2">
      <c r="B51" s="28" t="s">
        <v>121</v>
      </c>
      <c r="C51" s="28" t="s">
        <v>118</v>
      </c>
      <c r="D51" s="28" t="s">
        <v>122</v>
      </c>
      <c r="E51" s="29">
        <v>40939</v>
      </c>
      <c r="F51" s="30">
        <v>2</v>
      </c>
      <c r="G51" s="30">
        <v>2</v>
      </c>
      <c r="H51" s="30">
        <f t="shared" si="0"/>
        <v>0</v>
      </c>
      <c r="I51" s="31">
        <v>4974053.5</v>
      </c>
      <c r="J51" s="32">
        <f t="shared" si="1"/>
        <v>0</v>
      </c>
      <c r="K51" s="33" t="s">
        <v>123</v>
      </c>
      <c r="L51" s="30"/>
    </row>
    <row r="52" spans="2:12" s="34" customFormat="1" x14ac:dyDescent="0.2">
      <c r="B52" s="28" t="s">
        <v>124</v>
      </c>
      <c r="C52" s="28" t="s">
        <v>125</v>
      </c>
      <c r="D52" s="28" t="s">
        <v>126</v>
      </c>
      <c r="E52" s="29">
        <v>40939</v>
      </c>
      <c r="F52" s="30">
        <v>2</v>
      </c>
      <c r="G52" s="30">
        <v>1</v>
      </c>
      <c r="H52" s="35">
        <f t="shared" si="0"/>
        <v>-1</v>
      </c>
      <c r="I52" s="36">
        <v>19714.5</v>
      </c>
      <c r="J52" s="37">
        <f t="shared" si="1"/>
        <v>-19714.5</v>
      </c>
      <c r="K52" s="33" t="s">
        <v>127</v>
      </c>
      <c r="L52" s="30" t="s">
        <v>128</v>
      </c>
    </row>
    <row r="53" spans="2:12" s="34" customFormat="1" x14ac:dyDescent="0.2">
      <c r="B53" s="28" t="s">
        <v>129</v>
      </c>
      <c r="C53" s="28" t="s">
        <v>125</v>
      </c>
      <c r="D53" s="28" t="s">
        <v>130</v>
      </c>
      <c r="E53" s="29">
        <v>41411</v>
      </c>
      <c r="F53" s="30">
        <v>1</v>
      </c>
      <c r="G53" s="30">
        <v>1</v>
      </c>
      <c r="H53" s="30">
        <f t="shared" si="0"/>
        <v>0</v>
      </c>
      <c r="I53" s="31">
        <v>372750</v>
      </c>
      <c r="J53" s="32">
        <f t="shared" si="1"/>
        <v>0</v>
      </c>
      <c r="K53" s="33" t="s">
        <v>131</v>
      </c>
      <c r="L53" s="30"/>
    </row>
    <row r="54" spans="2:12" s="34" customFormat="1" x14ac:dyDescent="0.2">
      <c r="B54" s="28" t="s">
        <v>132</v>
      </c>
      <c r="C54" s="28" t="s">
        <v>125</v>
      </c>
      <c r="D54" s="28" t="s">
        <v>133</v>
      </c>
      <c r="E54" s="29">
        <v>41639</v>
      </c>
      <c r="F54" s="30">
        <v>1</v>
      </c>
      <c r="G54" s="30">
        <v>1</v>
      </c>
      <c r="H54" s="30">
        <f t="shared" si="0"/>
        <v>0</v>
      </c>
      <c r="I54" s="31">
        <v>6770</v>
      </c>
      <c r="J54" s="32">
        <f t="shared" si="1"/>
        <v>0</v>
      </c>
      <c r="K54" s="33" t="s">
        <v>134</v>
      </c>
      <c r="L54" s="30"/>
    </row>
    <row r="55" spans="2:12" s="34" customFormat="1" x14ac:dyDescent="0.2">
      <c r="B55" s="28" t="s">
        <v>135</v>
      </c>
      <c r="C55" s="28" t="s">
        <v>125</v>
      </c>
      <c r="D55" s="28" t="s">
        <v>136</v>
      </c>
      <c r="E55" s="29">
        <v>41639</v>
      </c>
      <c r="F55" s="30">
        <v>1</v>
      </c>
      <c r="G55" s="30">
        <v>1</v>
      </c>
      <c r="H55" s="30">
        <f t="shared" si="0"/>
        <v>0</v>
      </c>
      <c r="I55" s="31">
        <v>5460</v>
      </c>
      <c r="J55" s="32">
        <f t="shared" si="1"/>
        <v>0</v>
      </c>
      <c r="K55" s="33" t="s">
        <v>134</v>
      </c>
      <c r="L55" s="30"/>
    </row>
    <row r="56" spans="2:12" s="34" customFormat="1" x14ac:dyDescent="0.2">
      <c r="B56" s="28" t="s">
        <v>137</v>
      </c>
      <c r="C56" s="28" t="s">
        <v>125</v>
      </c>
      <c r="D56" s="28" t="s">
        <v>138</v>
      </c>
      <c r="E56" s="29">
        <v>41688</v>
      </c>
      <c r="F56" s="30">
        <v>1</v>
      </c>
      <c r="G56" s="30">
        <v>0</v>
      </c>
      <c r="H56" s="35">
        <f t="shared" si="0"/>
        <v>-1</v>
      </c>
      <c r="I56" s="36">
        <v>93150</v>
      </c>
      <c r="J56" s="37">
        <f t="shared" si="1"/>
        <v>-93150</v>
      </c>
      <c r="K56" s="33"/>
      <c r="L56" s="30" t="s">
        <v>139</v>
      </c>
    </row>
    <row r="57" spans="2:12" s="34" customFormat="1" x14ac:dyDescent="0.2">
      <c r="B57" s="28" t="s">
        <v>140</v>
      </c>
      <c r="C57" s="28" t="s">
        <v>125</v>
      </c>
      <c r="D57" s="28" t="s">
        <v>141</v>
      </c>
      <c r="E57" s="29">
        <v>41729</v>
      </c>
      <c r="F57" s="30">
        <v>1</v>
      </c>
      <c r="G57" s="30">
        <v>1</v>
      </c>
      <c r="H57" s="30">
        <f t="shared" si="0"/>
        <v>0</v>
      </c>
      <c r="I57" s="31">
        <v>265000</v>
      </c>
      <c r="J57" s="32">
        <f t="shared" si="1"/>
        <v>0</v>
      </c>
      <c r="K57" s="33" t="s">
        <v>142</v>
      </c>
      <c r="L57" s="30"/>
    </row>
    <row r="58" spans="2:12" s="34" customFormat="1" x14ac:dyDescent="0.2">
      <c r="B58" s="28" t="s">
        <v>143</v>
      </c>
      <c r="C58" s="28" t="s">
        <v>125</v>
      </c>
      <c r="D58" s="28" t="s">
        <v>144</v>
      </c>
      <c r="E58" s="29">
        <v>41729</v>
      </c>
      <c r="F58" s="30">
        <v>2</v>
      </c>
      <c r="G58" s="30">
        <v>0</v>
      </c>
      <c r="H58" s="35">
        <f t="shared" si="0"/>
        <v>-2</v>
      </c>
      <c r="I58" s="36">
        <v>28125</v>
      </c>
      <c r="J58" s="37">
        <f t="shared" si="1"/>
        <v>-56250</v>
      </c>
      <c r="K58" s="33"/>
      <c r="L58" s="30" t="s">
        <v>139</v>
      </c>
    </row>
    <row r="59" spans="2:12" s="34" customFormat="1" x14ac:dyDescent="0.2">
      <c r="B59" s="28" t="s">
        <v>145</v>
      </c>
      <c r="C59" s="28" t="s">
        <v>146</v>
      </c>
      <c r="D59" s="28" t="s">
        <v>147</v>
      </c>
      <c r="E59" s="29">
        <v>40939</v>
      </c>
      <c r="F59" s="30">
        <v>1</v>
      </c>
      <c r="G59" s="30">
        <v>1</v>
      </c>
      <c r="H59" s="30">
        <f t="shared" si="0"/>
        <v>0</v>
      </c>
      <c r="I59" s="31">
        <v>2725416</v>
      </c>
      <c r="J59" s="32">
        <f t="shared" si="1"/>
        <v>0</v>
      </c>
      <c r="K59" s="33" t="s">
        <v>148</v>
      </c>
      <c r="L59" s="30"/>
    </row>
    <row r="60" spans="2:12" s="34" customFormat="1" x14ac:dyDescent="0.2">
      <c r="B60" s="28" t="s">
        <v>149</v>
      </c>
      <c r="C60" s="28" t="s">
        <v>146</v>
      </c>
      <c r="D60" s="28" t="s">
        <v>150</v>
      </c>
      <c r="E60" s="29">
        <v>40939</v>
      </c>
      <c r="F60" s="30">
        <v>1</v>
      </c>
      <c r="G60" s="30">
        <v>1</v>
      </c>
      <c r="H60" s="30">
        <f t="shared" si="0"/>
        <v>0</v>
      </c>
      <c r="I60" s="31">
        <v>2725415</v>
      </c>
      <c r="J60" s="32">
        <f t="shared" si="1"/>
        <v>0</v>
      </c>
      <c r="K60" s="33" t="s">
        <v>151</v>
      </c>
      <c r="L60" s="30"/>
    </row>
    <row r="61" spans="2:12" s="34" customFormat="1" x14ac:dyDescent="0.2">
      <c r="B61" s="28" t="s">
        <v>152</v>
      </c>
      <c r="C61" s="28" t="s">
        <v>146</v>
      </c>
      <c r="D61" s="28" t="s">
        <v>153</v>
      </c>
      <c r="E61" s="29">
        <v>40939</v>
      </c>
      <c r="F61" s="30">
        <v>1</v>
      </c>
      <c r="G61" s="30">
        <v>1</v>
      </c>
      <c r="H61" s="30">
        <f t="shared" si="0"/>
        <v>0</v>
      </c>
      <c r="I61" s="31">
        <v>3307534</v>
      </c>
      <c r="J61" s="32">
        <f t="shared" si="1"/>
        <v>0</v>
      </c>
      <c r="K61" s="33" t="s">
        <v>154</v>
      </c>
      <c r="L61" s="30"/>
    </row>
    <row r="62" spans="2:12" s="34" customFormat="1" x14ac:dyDescent="0.2">
      <c r="B62" s="28" t="s">
        <v>155</v>
      </c>
      <c r="C62" s="28" t="s">
        <v>146</v>
      </c>
      <c r="D62" s="28" t="s">
        <v>156</v>
      </c>
      <c r="E62" s="29">
        <v>40939</v>
      </c>
      <c r="F62" s="30">
        <v>1</v>
      </c>
      <c r="G62" s="30">
        <v>1</v>
      </c>
      <c r="H62" s="30">
        <f t="shared" si="0"/>
        <v>0</v>
      </c>
      <c r="I62" s="31">
        <v>3307534</v>
      </c>
      <c r="J62" s="32">
        <f t="shared" si="1"/>
        <v>0</v>
      </c>
      <c r="K62" s="33" t="s">
        <v>154</v>
      </c>
      <c r="L62" s="30"/>
    </row>
    <row r="63" spans="2:12" s="34" customFormat="1" x14ac:dyDescent="0.2">
      <c r="B63" s="28" t="s">
        <v>157</v>
      </c>
      <c r="C63" s="28" t="s">
        <v>146</v>
      </c>
      <c r="D63" s="28" t="s">
        <v>158</v>
      </c>
      <c r="E63" s="29">
        <v>40939</v>
      </c>
      <c r="F63" s="30">
        <v>1</v>
      </c>
      <c r="G63" s="30">
        <v>1</v>
      </c>
      <c r="H63" s="30">
        <f t="shared" si="0"/>
        <v>0</v>
      </c>
      <c r="I63" s="31">
        <v>3307534</v>
      </c>
      <c r="J63" s="32">
        <f t="shared" si="1"/>
        <v>0</v>
      </c>
      <c r="K63" s="33" t="s">
        <v>154</v>
      </c>
      <c r="L63" s="30"/>
    </row>
    <row r="64" spans="2:12" s="34" customFormat="1" x14ac:dyDescent="0.2">
      <c r="B64" s="28" t="s">
        <v>159</v>
      </c>
      <c r="C64" s="28" t="s">
        <v>146</v>
      </c>
      <c r="D64" s="28" t="s">
        <v>160</v>
      </c>
      <c r="E64" s="29">
        <v>40939</v>
      </c>
      <c r="F64" s="30">
        <v>1</v>
      </c>
      <c r="G64" s="30">
        <v>1</v>
      </c>
      <c r="H64" s="30">
        <f t="shared" si="0"/>
        <v>0</v>
      </c>
      <c r="I64" s="31">
        <v>3533921</v>
      </c>
      <c r="J64" s="32">
        <f t="shared" si="1"/>
        <v>0</v>
      </c>
      <c r="K64" s="33" t="s">
        <v>161</v>
      </c>
      <c r="L64" s="30"/>
    </row>
    <row r="65" spans="2:12" s="34" customFormat="1" x14ac:dyDescent="0.2">
      <c r="B65" s="28" t="s">
        <v>162</v>
      </c>
      <c r="C65" s="28" t="s">
        <v>146</v>
      </c>
      <c r="D65" s="28" t="s">
        <v>163</v>
      </c>
      <c r="E65" s="29">
        <v>40939</v>
      </c>
      <c r="F65" s="30">
        <v>1</v>
      </c>
      <c r="G65" s="30">
        <v>1</v>
      </c>
      <c r="H65" s="30">
        <f t="shared" si="0"/>
        <v>0</v>
      </c>
      <c r="I65" s="31">
        <v>3533919</v>
      </c>
      <c r="J65" s="32">
        <f t="shared" si="1"/>
        <v>0</v>
      </c>
      <c r="K65" s="33" t="s">
        <v>161</v>
      </c>
      <c r="L65" s="30"/>
    </row>
    <row r="66" spans="2:12" s="34" customFormat="1" x14ac:dyDescent="0.2">
      <c r="B66" s="28" t="s">
        <v>164</v>
      </c>
      <c r="C66" s="28" t="s">
        <v>146</v>
      </c>
      <c r="D66" s="28" t="s">
        <v>165</v>
      </c>
      <c r="E66" s="29">
        <v>40939</v>
      </c>
      <c r="F66" s="30">
        <v>1</v>
      </c>
      <c r="G66" s="30">
        <v>1</v>
      </c>
      <c r="H66" s="30">
        <f t="shared" si="0"/>
        <v>0</v>
      </c>
      <c r="I66" s="31">
        <v>3533920</v>
      </c>
      <c r="J66" s="32">
        <f t="shared" si="1"/>
        <v>0</v>
      </c>
      <c r="K66" s="33" t="s">
        <v>161</v>
      </c>
      <c r="L66" s="30"/>
    </row>
    <row r="67" spans="2:12" s="34" customFormat="1" x14ac:dyDescent="0.2">
      <c r="B67" s="28" t="s">
        <v>166</v>
      </c>
      <c r="C67" s="28" t="s">
        <v>146</v>
      </c>
      <c r="D67" s="28" t="s">
        <v>167</v>
      </c>
      <c r="E67" s="29">
        <v>41182</v>
      </c>
      <c r="F67" s="30">
        <v>1</v>
      </c>
      <c r="G67" s="30">
        <v>1</v>
      </c>
      <c r="H67" s="30">
        <f t="shared" si="0"/>
        <v>0</v>
      </c>
      <c r="I67" s="31">
        <v>2983110.55</v>
      </c>
      <c r="J67" s="32">
        <f t="shared" si="1"/>
        <v>0</v>
      </c>
      <c r="K67" s="33" t="s">
        <v>168</v>
      </c>
      <c r="L67" s="30"/>
    </row>
    <row r="68" spans="2:12" s="34" customFormat="1" x14ac:dyDescent="0.2">
      <c r="B68" s="28" t="s">
        <v>169</v>
      </c>
      <c r="C68" s="28" t="s">
        <v>146</v>
      </c>
      <c r="D68" s="28" t="s">
        <v>170</v>
      </c>
      <c r="E68" s="29">
        <v>41182</v>
      </c>
      <c r="F68" s="30">
        <v>1</v>
      </c>
      <c r="G68" s="30">
        <v>1</v>
      </c>
      <c r="H68" s="30">
        <f t="shared" si="0"/>
        <v>0</v>
      </c>
      <c r="I68" s="31">
        <v>2983110.45</v>
      </c>
      <c r="J68" s="32">
        <f t="shared" si="1"/>
        <v>0</v>
      </c>
      <c r="K68" s="33" t="s">
        <v>168</v>
      </c>
      <c r="L68" s="30"/>
    </row>
    <row r="69" spans="2:12" s="34" customFormat="1" x14ac:dyDescent="0.2">
      <c r="B69" s="28" t="s">
        <v>171</v>
      </c>
      <c r="C69" s="28" t="s">
        <v>172</v>
      </c>
      <c r="D69" s="28" t="s">
        <v>173</v>
      </c>
      <c r="E69" s="29">
        <v>41609</v>
      </c>
      <c r="F69" s="30">
        <v>1</v>
      </c>
      <c r="G69" s="30">
        <v>1</v>
      </c>
      <c r="H69" s="30">
        <f t="shared" si="0"/>
        <v>0</v>
      </c>
      <c r="I69" s="31">
        <v>475961</v>
      </c>
      <c r="J69" s="32">
        <f t="shared" si="1"/>
        <v>0</v>
      </c>
      <c r="K69" s="33" t="s">
        <v>127</v>
      </c>
      <c r="L69" s="30"/>
    </row>
    <row r="70" spans="2:12" s="34" customFormat="1" x14ac:dyDescent="0.2">
      <c r="B70" s="28" t="s">
        <v>174</v>
      </c>
      <c r="C70" s="28" t="s">
        <v>172</v>
      </c>
      <c r="D70" s="28" t="s">
        <v>175</v>
      </c>
      <c r="E70" s="29">
        <v>42338</v>
      </c>
      <c r="F70" s="30">
        <v>1</v>
      </c>
      <c r="G70" s="30">
        <v>1</v>
      </c>
      <c r="H70" s="30">
        <f t="shared" si="0"/>
        <v>0</v>
      </c>
      <c r="I70" s="31">
        <v>1699619</v>
      </c>
      <c r="J70" s="32">
        <f t="shared" si="1"/>
        <v>0</v>
      </c>
      <c r="K70" s="33" t="s">
        <v>127</v>
      </c>
      <c r="L70" s="30"/>
    </row>
    <row r="71" spans="2:12" s="34" customFormat="1" x14ac:dyDescent="0.2">
      <c r="B71" s="28" t="s">
        <v>176</v>
      </c>
      <c r="C71" s="28" t="s">
        <v>177</v>
      </c>
      <c r="D71" s="28" t="s">
        <v>178</v>
      </c>
      <c r="E71" s="29">
        <v>40939</v>
      </c>
      <c r="F71" s="30">
        <v>2</v>
      </c>
      <c r="G71" s="30">
        <v>0</v>
      </c>
      <c r="H71" s="35">
        <f t="shared" si="0"/>
        <v>-2</v>
      </c>
      <c r="I71" s="36">
        <v>147320</v>
      </c>
      <c r="J71" s="37">
        <f t="shared" si="1"/>
        <v>-294640</v>
      </c>
      <c r="K71" s="33"/>
      <c r="L71" s="30"/>
    </row>
    <row r="72" spans="2:12" s="34" customFormat="1" x14ac:dyDescent="0.2">
      <c r="B72" s="28" t="s">
        <v>179</v>
      </c>
      <c r="C72" s="28" t="s">
        <v>177</v>
      </c>
      <c r="D72" s="28" t="s">
        <v>180</v>
      </c>
      <c r="E72" s="29">
        <v>40939</v>
      </c>
      <c r="F72" s="30">
        <v>1</v>
      </c>
      <c r="G72" s="30">
        <v>1</v>
      </c>
      <c r="H72" s="30">
        <f t="shared" si="0"/>
        <v>0</v>
      </c>
      <c r="I72" s="31">
        <v>36365</v>
      </c>
      <c r="J72" s="32">
        <f t="shared" si="1"/>
        <v>0</v>
      </c>
      <c r="K72" s="33" t="s">
        <v>181</v>
      </c>
      <c r="L72" s="30"/>
    </row>
    <row r="73" spans="2:12" s="34" customFormat="1" x14ac:dyDescent="0.2">
      <c r="B73" s="28" t="s">
        <v>182</v>
      </c>
      <c r="C73" s="28" t="s">
        <v>177</v>
      </c>
      <c r="D73" s="28" t="s">
        <v>183</v>
      </c>
      <c r="E73" s="29">
        <v>40939</v>
      </c>
      <c r="F73" s="30">
        <v>1</v>
      </c>
      <c r="G73" s="30">
        <v>1</v>
      </c>
      <c r="H73" s="30">
        <f t="shared" ref="H73:H136" si="2">+G73-F73</f>
        <v>0</v>
      </c>
      <c r="I73" s="31">
        <v>351273</v>
      </c>
      <c r="J73" s="32">
        <f t="shared" si="1"/>
        <v>0</v>
      </c>
      <c r="K73" s="33"/>
      <c r="L73" s="30" t="s">
        <v>184</v>
      </c>
    </row>
    <row r="74" spans="2:12" s="34" customFormat="1" x14ac:dyDescent="0.2">
      <c r="B74" s="28" t="s">
        <v>185</v>
      </c>
      <c r="C74" s="28" t="s">
        <v>177</v>
      </c>
      <c r="D74" s="28" t="s">
        <v>186</v>
      </c>
      <c r="E74" s="29">
        <v>40939</v>
      </c>
      <c r="F74" s="30">
        <v>1</v>
      </c>
      <c r="G74" s="30">
        <v>1</v>
      </c>
      <c r="H74" s="30">
        <f t="shared" si="2"/>
        <v>0</v>
      </c>
      <c r="I74" s="31">
        <v>136343</v>
      </c>
      <c r="J74" s="32">
        <f t="shared" ref="J74:J137" si="3">+I74*H74</f>
        <v>0</v>
      </c>
      <c r="K74" s="33" t="s">
        <v>187</v>
      </c>
      <c r="L74" s="30"/>
    </row>
    <row r="75" spans="2:12" s="34" customFormat="1" x14ac:dyDescent="0.2">
      <c r="B75" s="28" t="s">
        <v>188</v>
      </c>
      <c r="C75" s="28" t="s">
        <v>177</v>
      </c>
      <c r="D75" s="28" t="s">
        <v>189</v>
      </c>
      <c r="E75" s="29">
        <v>40939</v>
      </c>
      <c r="F75" s="30">
        <v>1</v>
      </c>
      <c r="G75" s="30">
        <v>1</v>
      </c>
      <c r="H75" s="30">
        <f t="shared" si="2"/>
        <v>0</v>
      </c>
      <c r="I75" s="31">
        <v>12395</v>
      </c>
      <c r="J75" s="32">
        <f t="shared" si="3"/>
        <v>0</v>
      </c>
      <c r="K75" s="33"/>
      <c r="L75" s="30"/>
    </row>
    <row r="76" spans="2:12" s="34" customFormat="1" x14ac:dyDescent="0.2">
      <c r="B76" s="28" t="s">
        <v>190</v>
      </c>
      <c r="C76" s="28" t="s">
        <v>177</v>
      </c>
      <c r="D76" s="28" t="s">
        <v>191</v>
      </c>
      <c r="E76" s="29">
        <v>40939</v>
      </c>
      <c r="F76" s="30">
        <v>1</v>
      </c>
      <c r="G76" s="30">
        <v>1</v>
      </c>
      <c r="H76" s="30">
        <f t="shared" si="2"/>
        <v>0</v>
      </c>
      <c r="I76" s="31">
        <v>207256</v>
      </c>
      <c r="J76" s="32">
        <f t="shared" si="3"/>
        <v>0</v>
      </c>
      <c r="K76" s="33" t="s">
        <v>192</v>
      </c>
      <c r="L76" s="30"/>
    </row>
    <row r="77" spans="2:12" s="34" customFormat="1" x14ac:dyDescent="0.2">
      <c r="B77" s="28" t="s">
        <v>193</v>
      </c>
      <c r="C77" s="28" t="s">
        <v>177</v>
      </c>
      <c r="D77" s="28" t="s">
        <v>194</v>
      </c>
      <c r="E77" s="29">
        <v>40939</v>
      </c>
      <c r="F77" s="30">
        <v>1</v>
      </c>
      <c r="G77" s="30">
        <v>1</v>
      </c>
      <c r="H77" s="30">
        <f t="shared" si="2"/>
        <v>0</v>
      </c>
      <c r="I77" s="31">
        <v>90558</v>
      </c>
      <c r="J77" s="32">
        <f t="shared" si="3"/>
        <v>0</v>
      </c>
      <c r="K77" s="33"/>
      <c r="L77" s="30"/>
    </row>
    <row r="78" spans="2:12" s="34" customFormat="1" x14ac:dyDescent="0.2">
      <c r="B78" s="28" t="s">
        <v>195</v>
      </c>
      <c r="C78" s="28" t="s">
        <v>177</v>
      </c>
      <c r="D78" s="28" t="s">
        <v>196</v>
      </c>
      <c r="E78" s="29">
        <v>40939</v>
      </c>
      <c r="F78" s="30">
        <v>1</v>
      </c>
      <c r="G78" s="30">
        <v>1</v>
      </c>
      <c r="H78" s="30">
        <f t="shared" si="2"/>
        <v>0</v>
      </c>
      <c r="I78" s="31">
        <v>89268</v>
      </c>
      <c r="J78" s="32">
        <f t="shared" si="3"/>
        <v>0</v>
      </c>
      <c r="K78" s="33" t="s">
        <v>197</v>
      </c>
      <c r="L78" s="30" t="s">
        <v>198</v>
      </c>
    </row>
    <row r="79" spans="2:12" s="34" customFormat="1" x14ac:dyDescent="0.2">
      <c r="B79" s="28" t="s">
        <v>199</v>
      </c>
      <c r="C79" s="28" t="s">
        <v>177</v>
      </c>
      <c r="D79" s="28" t="s">
        <v>200</v>
      </c>
      <c r="E79" s="29">
        <v>40939</v>
      </c>
      <c r="F79" s="30">
        <v>3</v>
      </c>
      <c r="G79" s="30">
        <v>1</v>
      </c>
      <c r="H79" s="35">
        <f t="shared" si="2"/>
        <v>-2</v>
      </c>
      <c r="I79" s="36">
        <v>79166</v>
      </c>
      <c r="J79" s="37">
        <f t="shared" si="3"/>
        <v>-158332</v>
      </c>
      <c r="K79" s="33" t="s">
        <v>201</v>
      </c>
      <c r="L79" s="30"/>
    </row>
    <row r="80" spans="2:12" s="34" customFormat="1" x14ac:dyDescent="0.2">
      <c r="B80" s="28" t="s">
        <v>202</v>
      </c>
      <c r="C80" s="28" t="s">
        <v>177</v>
      </c>
      <c r="D80" s="28" t="s">
        <v>203</v>
      </c>
      <c r="E80" s="29">
        <v>40939</v>
      </c>
      <c r="F80" s="30">
        <v>1</v>
      </c>
      <c r="G80" s="30">
        <v>1</v>
      </c>
      <c r="H80" s="30">
        <f t="shared" si="2"/>
        <v>0</v>
      </c>
      <c r="I80" s="31">
        <v>82723</v>
      </c>
      <c r="J80" s="32">
        <f t="shared" si="3"/>
        <v>0</v>
      </c>
      <c r="K80" s="33"/>
      <c r="L80" s="30"/>
    </row>
    <row r="81" spans="2:12" s="34" customFormat="1" x14ac:dyDescent="0.2">
      <c r="B81" s="28" t="s">
        <v>204</v>
      </c>
      <c r="C81" s="28" t="s">
        <v>177</v>
      </c>
      <c r="D81" s="28" t="s">
        <v>205</v>
      </c>
      <c r="E81" s="29">
        <v>40939</v>
      </c>
      <c r="F81" s="30">
        <v>1</v>
      </c>
      <c r="G81" s="30">
        <v>1</v>
      </c>
      <c r="H81" s="30">
        <f t="shared" si="2"/>
        <v>0</v>
      </c>
      <c r="I81" s="31">
        <v>79166</v>
      </c>
      <c r="J81" s="32">
        <f t="shared" si="3"/>
        <v>0</v>
      </c>
      <c r="K81" s="33" t="s">
        <v>206</v>
      </c>
      <c r="L81" s="30"/>
    </row>
    <row r="82" spans="2:12" s="34" customFormat="1" x14ac:dyDescent="0.2">
      <c r="B82" s="28" t="s">
        <v>207</v>
      </c>
      <c r="C82" s="28" t="s">
        <v>177</v>
      </c>
      <c r="D82" s="28" t="s">
        <v>208</v>
      </c>
      <c r="E82" s="29">
        <v>40939</v>
      </c>
      <c r="F82" s="30">
        <v>1</v>
      </c>
      <c r="G82" s="30">
        <v>1</v>
      </c>
      <c r="H82" s="30">
        <f t="shared" si="2"/>
        <v>0</v>
      </c>
      <c r="I82" s="31">
        <v>592795</v>
      </c>
      <c r="J82" s="32">
        <f t="shared" si="3"/>
        <v>0</v>
      </c>
      <c r="K82" s="33" t="s">
        <v>209</v>
      </c>
      <c r="L82" s="30"/>
    </row>
    <row r="83" spans="2:12" s="34" customFormat="1" x14ac:dyDescent="0.2">
      <c r="B83" s="28" t="s">
        <v>210</v>
      </c>
      <c r="C83" s="28" t="s">
        <v>177</v>
      </c>
      <c r="D83" s="28" t="s">
        <v>211</v>
      </c>
      <c r="E83" s="29">
        <v>40939</v>
      </c>
      <c r="F83" s="30">
        <v>1</v>
      </c>
      <c r="G83" s="30">
        <v>1</v>
      </c>
      <c r="H83" s="30">
        <f t="shared" si="2"/>
        <v>0</v>
      </c>
      <c r="I83" s="31">
        <v>38957</v>
      </c>
      <c r="J83" s="32">
        <f t="shared" si="3"/>
        <v>0</v>
      </c>
      <c r="K83" s="33"/>
      <c r="L83" s="30"/>
    </row>
    <row r="84" spans="2:12" s="34" customFormat="1" x14ac:dyDescent="0.2">
      <c r="B84" s="28" t="s">
        <v>212</v>
      </c>
      <c r="C84" s="28" t="s">
        <v>177</v>
      </c>
      <c r="D84" s="28" t="s">
        <v>213</v>
      </c>
      <c r="E84" s="29">
        <v>40939</v>
      </c>
      <c r="F84" s="30">
        <v>1</v>
      </c>
      <c r="G84" s="30">
        <v>1</v>
      </c>
      <c r="H84" s="30">
        <f t="shared" si="2"/>
        <v>0</v>
      </c>
      <c r="I84" s="31">
        <v>232652</v>
      </c>
      <c r="J84" s="32">
        <f t="shared" si="3"/>
        <v>0</v>
      </c>
      <c r="K84" s="33" t="s">
        <v>73</v>
      </c>
      <c r="L84" s="30"/>
    </row>
    <row r="85" spans="2:12" s="34" customFormat="1" x14ac:dyDescent="0.2">
      <c r="B85" s="28" t="s">
        <v>214</v>
      </c>
      <c r="C85" s="28" t="s">
        <v>177</v>
      </c>
      <c r="D85" s="28" t="s">
        <v>215</v>
      </c>
      <c r="E85" s="29">
        <v>40939</v>
      </c>
      <c r="F85" s="30">
        <v>1</v>
      </c>
      <c r="G85" s="30">
        <v>1</v>
      </c>
      <c r="H85" s="30">
        <f t="shared" si="2"/>
        <v>0</v>
      </c>
      <c r="I85" s="31">
        <v>139472</v>
      </c>
      <c r="J85" s="32">
        <f t="shared" si="3"/>
        <v>0</v>
      </c>
      <c r="K85" s="33" t="s">
        <v>216</v>
      </c>
      <c r="L85" s="30"/>
    </row>
    <row r="86" spans="2:12" s="34" customFormat="1" x14ac:dyDescent="0.2">
      <c r="B86" s="28" t="s">
        <v>217</v>
      </c>
      <c r="C86" s="28" t="s">
        <v>177</v>
      </c>
      <c r="D86" s="28" t="s">
        <v>218</v>
      </c>
      <c r="E86" s="29">
        <v>40939</v>
      </c>
      <c r="F86" s="30">
        <v>1</v>
      </c>
      <c r="G86" s="30">
        <v>1</v>
      </c>
      <c r="H86" s="30">
        <f t="shared" si="2"/>
        <v>0</v>
      </c>
      <c r="I86" s="31">
        <v>120454</v>
      </c>
      <c r="J86" s="32">
        <f t="shared" si="3"/>
        <v>0</v>
      </c>
      <c r="K86" s="33" t="s">
        <v>219</v>
      </c>
      <c r="L86" s="30"/>
    </row>
    <row r="87" spans="2:12" s="34" customFormat="1" x14ac:dyDescent="0.2">
      <c r="B87" s="28" t="s">
        <v>220</v>
      </c>
      <c r="C87" s="28" t="s">
        <v>177</v>
      </c>
      <c r="D87" s="28" t="s">
        <v>221</v>
      </c>
      <c r="E87" s="29">
        <v>40939</v>
      </c>
      <c r="F87" s="30">
        <v>1</v>
      </c>
      <c r="G87" s="30">
        <v>1</v>
      </c>
      <c r="H87" s="30">
        <f t="shared" si="2"/>
        <v>0</v>
      </c>
      <c r="I87" s="31">
        <v>145812</v>
      </c>
      <c r="J87" s="32">
        <f t="shared" si="3"/>
        <v>0</v>
      </c>
      <c r="K87" s="33" t="s">
        <v>222</v>
      </c>
      <c r="L87" s="30"/>
    </row>
    <row r="88" spans="2:12" s="34" customFormat="1" x14ac:dyDescent="0.2">
      <c r="B88" s="28" t="s">
        <v>223</v>
      </c>
      <c r="C88" s="28" t="s">
        <v>177</v>
      </c>
      <c r="D88" s="28" t="s">
        <v>224</v>
      </c>
      <c r="E88" s="29">
        <v>40939</v>
      </c>
      <c r="F88" s="30">
        <v>1</v>
      </c>
      <c r="G88" s="30">
        <v>1</v>
      </c>
      <c r="H88" s="30">
        <f t="shared" si="2"/>
        <v>0</v>
      </c>
      <c r="I88" s="31">
        <v>112846</v>
      </c>
      <c r="J88" s="32">
        <f t="shared" si="3"/>
        <v>0</v>
      </c>
      <c r="K88" s="33" t="s">
        <v>209</v>
      </c>
      <c r="L88" s="30"/>
    </row>
    <row r="89" spans="2:12" s="34" customFormat="1" x14ac:dyDescent="0.2">
      <c r="B89" s="28" t="s">
        <v>225</v>
      </c>
      <c r="C89" s="28" t="s">
        <v>177</v>
      </c>
      <c r="D89" s="28" t="s">
        <v>226</v>
      </c>
      <c r="E89" s="29">
        <v>40939</v>
      </c>
      <c r="F89" s="30">
        <v>1</v>
      </c>
      <c r="G89" s="30">
        <v>1</v>
      </c>
      <c r="H89" s="30">
        <f t="shared" si="2"/>
        <v>0</v>
      </c>
      <c r="I89" s="31">
        <v>120454</v>
      </c>
      <c r="J89" s="32">
        <f t="shared" si="3"/>
        <v>0</v>
      </c>
      <c r="K89" s="33" t="s">
        <v>201</v>
      </c>
      <c r="L89" s="30"/>
    </row>
    <row r="90" spans="2:12" s="34" customFormat="1" x14ac:dyDescent="0.2">
      <c r="B90" s="28" t="s">
        <v>227</v>
      </c>
      <c r="C90" s="28" t="s">
        <v>177</v>
      </c>
      <c r="D90" s="28" t="s">
        <v>228</v>
      </c>
      <c r="E90" s="29">
        <v>40939</v>
      </c>
      <c r="F90" s="30">
        <v>1</v>
      </c>
      <c r="G90" s="30">
        <v>1</v>
      </c>
      <c r="H90" s="30">
        <f t="shared" si="2"/>
        <v>0</v>
      </c>
      <c r="I90" s="31">
        <v>124257</v>
      </c>
      <c r="J90" s="32">
        <f t="shared" si="3"/>
        <v>0</v>
      </c>
      <c r="K90" s="33"/>
      <c r="L90" s="30"/>
    </row>
    <row r="91" spans="2:12" s="34" customFormat="1" x14ac:dyDescent="0.2">
      <c r="B91" s="28" t="s">
        <v>229</v>
      </c>
      <c r="C91" s="28" t="s">
        <v>177</v>
      </c>
      <c r="D91" s="28" t="s">
        <v>230</v>
      </c>
      <c r="E91" s="29">
        <v>40939</v>
      </c>
      <c r="F91" s="30">
        <v>1</v>
      </c>
      <c r="G91" s="30">
        <v>1</v>
      </c>
      <c r="H91" s="30">
        <f t="shared" si="2"/>
        <v>0</v>
      </c>
      <c r="I91" s="31">
        <v>145812</v>
      </c>
      <c r="J91" s="32">
        <f t="shared" si="3"/>
        <v>0</v>
      </c>
      <c r="K91" s="33" t="s">
        <v>51</v>
      </c>
      <c r="L91" s="30"/>
    </row>
    <row r="92" spans="2:12" s="34" customFormat="1" x14ac:dyDescent="0.2">
      <c r="B92" s="28" t="s">
        <v>231</v>
      </c>
      <c r="C92" s="28" t="s">
        <v>177</v>
      </c>
      <c r="D92" s="28" t="s">
        <v>232</v>
      </c>
      <c r="E92" s="29">
        <v>40939</v>
      </c>
      <c r="F92" s="30">
        <v>1</v>
      </c>
      <c r="G92" s="30">
        <v>1</v>
      </c>
      <c r="H92" s="30">
        <f t="shared" si="2"/>
        <v>0</v>
      </c>
      <c r="I92" s="31">
        <v>124257</v>
      </c>
      <c r="J92" s="32">
        <f t="shared" si="3"/>
        <v>0</v>
      </c>
      <c r="K92" s="33"/>
      <c r="L92" s="30"/>
    </row>
    <row r="93" spans="2:12" s="34" customFormat="1" x14ac:dyDescent="0.2">
      <c r="B93" s="28" t="s">
        <v>233</v>
      </c>
      <c r="C93" s="28" t="s">
        <v>177</v>
      </c>
      <c r="D93" s="28" t="s">
        <v>234</v>
      </c>
      <c r="E93" s="29">
        <v>40939</v>
      </c>
      <c r="F93" s="30">
        <v>2</v>
      </c>
      <c r="G93" s="30">
        <v>2</v>
      </c>
      <c r="H93" s="30">
        <f t="shared" si="2"/>
        <v>0</v>
      </c>
      <c r="I93" s="31">
        <v>98908.5</v>
      </c>
      <c r="J93" s="32">
        <f t="shared" si="3"/>
        <v>0</v>
      </c>
      <c r="K93" s="33" t="s">
        <v>235</v>
      </c>
      <c r="L93" s="30"/>
    </row>
    <row r="94" spans="2:12" s="34" customFormat="1" x14ac:dyDescent="0.2">
      <c r="B94" s="28" t="s">
        <v>236</v>
      </c>
      <c r="C94" s="28" t="s">
        <v>177</v>
      </c>
      <c r="D94" s="28" t="s">
        <v>237</v>
      </c>
      <c r="E94" s="29">
        <v>40939</v>
      </c>
      <c r="F94" s="30">
        <v>1</v>
      </c>
      <c r="G94" s="30">
        <v>1</v>
      </c>
      <c r="H94" s="30">
        <f t="shared" si="2"/>
        <v>0</v>
      </c>
      <c r="I94" s="31">
        <v>194321</v>
      </c>
      <c r="J94" s="32">
        <f t="shared" si="3"/>
        <v>0</v>
      </c>
      <c r="K94" s="33" t="s">
        <v>51</v>
      </c>
      <c r="L94" s="30"/>
    </row>
    <row r="95" spans="2:12" s="34" customFormat="1" x14ac:dyDescent="0.2">
      <c r="B95" s="28" t="s">
        <v>238</v>
      </c>
      <c r="C95" s="28" t="s">
        <v>177</v>
      </c>
      <c r="D95" s="28" t="s">
        <v>239</v>
      </c>
      <c r="E95" s="29">
        <v>40939</v>
      </c>
      <c r="F95" s="30">
        <v>1</v>
      </c>
      <c r="G95" s="30">
        <v>1</v>
      </c>
      <c r="H95" s="30">
        <f t="shared" si="2"/>
        <v>0</v>
      </c>
      <c r="I95" s="31">
        <v>188135</v>
      </c>
      <c r="J95" s="32">
        <f t="shared" si="3"/>
        <v>0</v>
      </c>
      <c r="K95" s="33" t="s">
        <v>209</v>
      </c>
      <c r="L95" s="30"/>
    </row>
    <row r="96" spans="2:12" s="34" customFormat="1" x14ac:dyDescent="0.2">
      <c r="B96" s="28" t="s">
        <v>240</v>
      </c>
      <c r="C96" s="28" t="s">
        <v>177</v>
      </c>
      <c r="D96" s="28" t="s">
        <v>241</v>
      </c>
      <c r="E96" s="29">
        <v>41182</v>
      </c>
      <c r="F96" s="30">
        <v>1</v>
      </c>
      <c r="G96" s="30">
        <v>1</v>
      </c>
      <c r="H96" s="30">
        <f t="shared" si="2"/>
        <v>0</v>
      </c>
      <c r="I96" s="31">
        <v>11832.77</v>
      </c>
      <c r="J96" s="32">
        <f t="shared" si="3"/>
        <v>0</v>
      </c>
      <c r="K96" s="33" t="s">
        <v>242</v>
      </c>
      <c r="L96" s="30"/>
    </row>
    <row r="97" spans="2:12" s="34" customFormat="1" x14ac:dyDescent="0.2">
      <c r="B97" s="28" t="s">
        <v>243</v>
      </c>
      <c r="C97" s="28" t="s">
        <v>177</v>
      </c>
      <c r="D97" s="28" t="s">
        <v>244</v>
      </c>
      <c r="E97" s="29">
        <v>41182</v>
      </c>
      <c r="F97" s="30">
        <v>2</v>
      </c>
      <c r="G97" s="30">
        <v>2</v>
      </c>
      <c r="H97" s="30">
        <f t="shared" si="2"/>
        <v>0</v>
      </c>
      <c r="I97" s="31">
        <v>48401.599999999999</v>
      </c>
      <c r="J97" s="32">
        <f t="shared" si="3"/>
        <v>0</v>
      </c>
      <c r="K97" s="33"/>
      <c r="L97" s="30"/>
    </row>
    <row r="98" spans="2:12" s="34" customFormat="1" x14ac:dyDescent="0.2">
      <c r="B98" s="28" t="s">
        <v>245</v>
      </c>
      <c r="C98" s="28" t="s">
        <v>177</v>
      </c>
      <c r="D98" s="28" t="s">
        <v>246</v>
      </c>
      <c r="E98" s="29">
        <v>41182</v>
      </c>
      <c r="F98" s="30">
        <v>1</v>
      </c>
      <c r="G98" s="30">
        <v>1</v>
      </c>
      <c r="H98" s="30">
        <f t="shared" si="2"/>
        <v>0</v>
      </c>
      <c r="I98" s="31">
        <v>69546.5</v>
      </c>
      <c r="J98" s="32">
        <f t="shared" si="3"/>
        <v>0</v>
      </c>
      <c r="K98" s="33"/>
      <c r="L98" s="30"/>
    </row>
    <row r="99" spans="2:12" s="34" customFormat="1" x14ac:dyDescent="0.2">
      <c r="B99" s="28" t="s">
        <v>247</v>
      </c>
      <c r="C99" s="28" t="s">
        <v>177</v>
      </c>
      <c r="D99" s="28" t="s">
        <v>244</v>
      </c>
      <c r="E99" s="29">
        <v>41182</v>
      </c>
      <c r="F99" s="30">
        <v>2</v>
      </c>
      <c r="G99" s="30">
        <v>2</v>
      </c>
      <c r="H99" s="30">
        <f t="shared" si="2"/>
        <v>0</v>
      </c>
      <c r="I99" s="31">
        <v>61083.75</v>
      </c>
      <c r="J99" s="32">
        <f t="shared" si="3"/>
        <v>0</v>
      </c>
      <c r="K99" s="33"/>
      <c r="L99" s="30"/>
    </row>
    <row r="100" spans="2:12" s="34" customFormat="1" x14ac:dyDescent="0.2">
      <c r="B100" s="28" t="s">
        <v>248</v>
      </c>
      <c r="C100" s="28" t="s">
        <v>177</v>
      </c>
      <c r="D100" s="28" t="s">
        <v>249</v>
      </c>
      <c r="E100" s="29">
        <v>41640</v>
      </c>
      <c r="F100" s="30">
        <v>1</v>
      </c>
      <c r="G100" s="30">
        <v>1</v>
      </c>
      <c r="H100" s="30">
        <f t="shared" si="2"/>
        <v>0</v>
      </c>
      <c r="I100" s="31">
        <v>97439</v>
      </c>
      <c r="J100" s="32">
        <f t="shared" si="3"/>
        <v>0</v>
      </c>
      <c r="K100" s="33" t="s">
        <v>250</v>
      </c>
      <c r="L100" s="30"/>
    </row>
    <row r="101" spans="2:12" s="34" customFormat="1" x14ac:dyDescent="0.2">
      <c r="B101" s="28" t="s">
        <v>251</v>
      </c>
      <c r="C101" s="28" t="s">
        <v>177</v>
      </c>
      <c r="D101" s="28" t="s">
        <v>252</v>
      </c>
      <c r="E101" s="29">
        <v>41394</v>
      </c>
      <c r="F101" s="30">
        <v>1</v>
      </c>
      <c r="G101" s="30">
        <v>1</v>
      </c>
      <c r="H101" s="30">
        <f t="shared" si="2"/>
        <v>0</v>
      </c>
      <c r="I101" s="31">
        <v>95309</v>
      </c>
      <c r="J101" s="32">
        <f t="shared" si="3"/>
        <v>0</v>
      </c>
      <c r="K101" s="33"/>
      <c r="L101" s="30"/>
    </row>
    <row r="102" spans="2:12" s="34" customFormat="1" x14ac:dyDescent="0.2">
      <c r="B102" s="28" t="s">
        <v>253</v>
      </c>
      <c r="C102" s="28" t="s">
        <v>177</v>
      </c>
      <c r="D102" s="28" t="s">
        <v>254</v>
      </c>
      <c r="E102" s="29">
        <v>41799</v>
      </c>
      <c r="F102" s="30">
        <v>1</v>
      </c>
      <c r="G102" s="30">
        <v>1</v>
      </c>
      <c r="H102" s="30">
        <f t="shared" si="2"/>
        <v>0</v>
      </c>
      <c r="I102" s="31">
        <v>72135</v>
      </c>
      <c r="J102" s="32">
        <f t="shared" si="3"/>
        <v>0</v>
      </c>
      <c r="K102" s="33" t="s">
        <v>197</v>
      </c>
      <c r="L102" s="30"/>
    </row>
    <row r="103" spans="2:12" s="34" customFormat="1" x14ac:dyDescent="0.2">
      <c r="B103" s="28" t="s">
        <v>255</v>
      </c>
      <c r="C103" s="28" t="s">
        <v>256</v>
      </c>
      <c r="D103" s="28" t="s">
        <v>257</v>
      </c>
      <c r="E103" s="29">
        <v>41656</v>
      </c>
      <c r="F103" s="30">
        <v>1</v>
      </c>
      <c r="G103" s="30">
        <v>1</v>
      </c>
      <c r="H103" s="30">
        <f t="shared" si="2"/>
        <v>0</v>
      </c>
      <c r="I103" s="31">
        <v>55630</v>
      </c>
      <c r="J103" s="32">
        <f t="shared" si="3"/>
        <v>0</v>
      </c>
      <c r="K103" s="33" t="s">
        <v>258</v>
      </c>
      <c r="L103" s="30"/>
    </row>
    <row r="104" spans="2:12" s="34" customFormat="1" x14ac:dyDescent="0.2">
      <c r="B104" s="28" t="s">
        <v>259</v>
      </c>
      <c r="C104" s="28" t="s">
        <v>256</v>
      </c>
      <c r="D104" s="28" t="s">
        <v>260</v>
      </c>
      <c r="E104" s="29">
        <v>41988</v>
      </c>
      <c r="F104" s="30">
        <v>3</v>
      </c>
      <c r="G104" s="30">
        <v>0</v>
      </c>
      <c r="H104" s="35">
        <f t="shared" si="2"/>
        <v>-3</v>
      </c>
      <c r="I104" s="36">
        <v>8333.33</v>
      </c>
      <c r="J104" s="37">
        <f t="shared" si="3"/>
        <v>-24999.989999999998</v>
      </c>
      <c r="K104" s="38" t="s">
        <v>261</v>
      </c>
      <c r="L104" s="30"/>
    </row>
    <row r="105" spans="2:12" s="34" customFormat="1" x14ac:dyDescent="0.2">
      <c r="B105" s="28" t="s">
        <v>262</v>
      </c>
      <c r="C105" s="28" t="s">
        <v>256</v>
      </c>
      <c r="D105" s="28" t="s">
        <v>263</v>
      </c>
      <c r="E105" s="29">
        <v>43311</v>
      </c>
      <c r="F105" s="30">
        <v>1</v>
      </c>
      <c r="G105" s="30">
        <v>1</v>
      </c>
      <c r="H105" s="30">
        <f t="shared" si="2"/>
        <v>0</v>
      </c>
      <c r="I105" s="31">
        <v>329999</v>
      </c>
      <c r="J105" s="32">
        <f t="shared" si="3"/>
        <v>0</v>
      </c>
      <c r="K105" s="33" t="s">
        <v>264</v>
      </c>
      <c r="L105" s="30"/>
    </row>
    <row r="106" spans="2:12" s="34" customFormat="1" x14ac:dyDescent="0.2">
      <c r="B106" s="28" t="s">
        <v>265</v>
      </c>
      <c r="C106" s="28" t="s">
        <v>256</v>
      </c>
      <c r="D106" s="28" t="s">
        <v>266</v>
      </c>
      <c r="E106" s="29">
        <v>43346</v>
      </c>
      <c r="F106" s="30">
        <v>30</v>
      </c>
      <c r="G106" s="30">
        <v>30</v>
      </c>
      <c r="H106" s="30">
        <f t="shared" si="2"/>
        <v>0</v>
      </c>
      <c r="I106" s="31">
        <v>11070</v>
      </c>
      <c r="J106" s="32">
        <f t="shared" si="3"/>
        <v>0</v>
      </c>
      <c r="K106" s="33" t="s">
        <v>267</v>
      </c>
      <c r="L106" s="30"/>
    </row>
    <row r="107" spans="2:12" s="34" customFormat="1" x14ac:dyDescent="0.2">
      <c r="B107" s="28" t="s">
        <v>268</v>
      </c>
      <c r="C107" s="28" t="s">
        <v>256</v>
      </c>
      <c r="D107" s="28" t="s">
        <v>269</v>
      </c>
      <c r="E107" s="29">
        <v>43348</v>
      </c>
      <c r="F107" s="30">
        <v>1</v>
      </c>
      <c r="G107" s="30">
        <v>1</v>
      </c>
      <c r="H107" s="30">
        <f t="shared" si="2"/>
        <v>0</v>
      </c>
      <c r="I107" s="31">
        <v>253692</v>
      </c>
      <c r="J107" s="32">
        <f t="shared" si="3"/>
        <v>0</v>
      </c>
      <c r="K107" s="33" t="s">
        <v>270</v>
      </c>
      <c r="L107" s="30"/>
    </row>
    <row r="108" spans="2:12" s="34" customFormat="1" x14ac:dyDescent="0.2">
      <c r="B108" s="28" t="s">
        <v>271</v>
      </c>
      <c r="C108" s="28" t="s">
        <v>272</v>
      </c>
      <c r="D108" s="28" t="s">
        <v>273</v>
      </c>
      <c r="E108" s="29">
        <v>41182</v>
      </c>
      <c r="F108" s="30">
        <v>1</v>
      </c>
      <c r="G108" s="30">
        <v>1</v>
      </c>
      <c r="H108" s="30">
        <f t="shared" si="2"/>
        <v>0</v>
      </c>
      <c r="I108" s="31">
        <v>16250</v>
      </c>
      <c r="J108" s="32">
        <f t="shared" si="3"/>
        <v>0</v>
      </c>
      <c r="K108" s="33" t="s">
        <v>274</v>
      </c>
      <c r="L108" s="30"/>
    </row>
    <row r="109" spans="2:12" s="34" customFormat="1" x14ac:dyDescent="0.2">
      <c r="B109" s="28" t="s">
        <v>275</v>
      </c>
      <c r="C109" s="28" t="s">
        <v>272</v>
      </c>
      <c r="D109" s="28" t="s">
        <v>276</v>
      </c>
      <c r="E109" s="29">
        <v>41182</v>
      </c>
      <c r="F109" s="30">
        <v>1</v>
      </c>
      <c r="G109" s="30">
        <v>1</v>
      </c>
      <c r="H109" s="30">
        <f t="shared" si="2"/>
        <v>0</v>
      </c>
      <c r="I109" s="31">
        <v>55103.13</v>
      </c>
      <c r="J109" s="32">
        <f t="shared" si="3"/>
        <v>0</v>
      </c>
      <c r="K109" s="33" t="s">
        <v>274</v>
      </c>
      <c r="L109" s="30"/>
    </row>
    <row r="110" spans="2:12" s="34" customFormat="1" x14ac:dyDescent="0.2">
      <c r="B110" s="28" t="s">
        <v>277</v>
      </c>
      <c r="C110" s="28" t="s">
        <v>272</v>
      </c>
      <c r="D110" s="28" t="s">
        <v>278</v>
      </c>
      <c r="E110" s="29">
        <v>41182</v>
      </c>
      <c r="F110" s="30">
        <v>2</v>
      </c>
      <c r="G110" s="30">
        <v>2</v>
      </c>
      <c r="H110" s="30">
        <f t="shared" si="2"/>
        <v>0</v>
      </c>
      <c r="I110" s="31">
        <v>4458.34</v>
      </c>
      <c r="J110" s="32">
        <f t="shared" si="3"/>
        <v>0</v>
      </c>
      <c r="K110" s="33" t="s">
        <v>274</v>
      </c>
      <c r="L110" s="30" t="s">
        <v>279</v>
      </c>
    </row>
    <row r="111" spans="2:12" s="34" customFormat="1" x14ac:dyDescent="0.2">
      <c r="B111" s="28" t="s">
        <v>280</v>
      </c>
      <c r="C111" s="28" t="s">
        <v>272</v>
      </c>
      <c r="D111" s="28" t="s">
        <v>281</v>
      </c>
      <c r="E111" s="29">
        <v>41182</v>
      </c>
      <c r="F111" s="30">
        <v>1</v>
      </c>
      <c r="G111" s="30">
        <v>1</v>
      </c>
      <c r="H111" s="30">
        <f t="shared" si="2"/>
        <v>0</v>
      </c>
      <c r="I111" s="31">
        <v>66624.69</v>
      </c>
      <c r="J111" s="32">
        <f t="shared" si="3"/>
        <v>0</v>
      </c>
      <c r="K111" s="33" t="s">
        <v>274</v>
      </c>
      <c r="L111" s="30"/>
    </row>
    <row r="112" spans="2:12" s="34" customFormat="1" x14ac:dyDescent="0.2">
      <c r="B112" s="28" t="s">
        <v>282</v>
      </c>
      <c r="C112" s="28" t="s">
        <v>272</v>
      </c>
      <c r="D112" s="28" t="s">
        <v>283</v>
      </c>
      <c r="E112" s="29">
        <v>41182</v>
      </c>
      <c r="F112" s="30">
        <v>1</v>
      </c>
      <c r="G112" s="30">
        <v>1</v>
      </c>
      <c r="H112" s="30">
        <f t="shared" si="2"/>
        <v>0</v>
      </c>
      <c r="I112" s="31">
        <v>33184</v>
      </c>
      <c r="J112" s="32">
        <f t="shared" si="3"/>
        <v>0</v>
      </c>
      <c r="K112" s="33" t="s">
        <v>274</v>
      </c>
      <c r="L112" s="30"/>
    </row>
    <row r="113" spans="2:12" s="34" customFormat="1" x14ac:dyDescent="0.2">
      <c r="B113" s="28" t="s">
        <v>284</v>
      </c>
      <c r="C113" s="28" t="s">
        <v>272</v>
      </c>
      <c r="D113" s="28" t="s">
        <v>285</v>
      </c>
      <c r="E113" s="29">
        <v>41182</v>
      </c>
      <c r="F113" s="30">
        <v>1</v>
      </c>
      <c r="G113" s="30">
        <v>1</v>
      </c>
      <c r="H113" s="30">
        <f t="shared" si="2"/>
        <v>0</v>
      </c>
      <c r="I113" s="31">
        <v>51708.77</v>
      </c>
      <c r="J113" s="32">
        <f t="shared" si="3"/>
        <v>0</v>
      </c>
      <c r="K113" s="33" t="s">
        <v>274</v>
      </c>
      <c r="L113" s="30"/>
    </row>
    <row r="114" spans="2:12" s="34" customFormat="1" x14ac:dyDescent="0.2">
      <c r="B114" s="28" t="s">
        <v>286</v>
      </c>
      <c r="C114" s="28" t="s">
        <v>272</v>
      </c>
      <c r="D114" s="28" t="s">
        <v>287</v>
      </c>
      <c r="E114" s="29">
        <v>41182</v>
      </c>
      <c r="F114" s="30">
        <v>1</v>
      </c>
      <c r="G114" s="30">
        <v>1</v>
      </c>
      <c r="H114" s="30">
        <f t="shared" si="2"/>
        <v>0</v>
      </c>
      <c r="I114" s="31">
        <v>19763.45</v>
      </c>
      <c r="J114" s="32">
        <f t="shared" si="3"/>
        <v>0</v>
      </c>
      <c r="K114" s="33"/>
      <c r="L114" s="30"/>
    </row>
    <row r="115" spans="2:12" s="34" customFormat="1" ht="25.5" x14ac:dyDescent="0.2">
      <c r="B115" s="28" t="s">
        <v>288</v>
      </c>
      <c r="C115" s="28" t="s">
        <v>289</v>
      </c>
      <c r="D115" s="28" t="s">
        <v>290</v>
      </c>
      <c r="E115" s="29">
        <v>42894</v>
      </c>
      <c r="F115" s="30">
        <v>1</v>
      </c>
      <c r="G115" s="30">
        <v>0</v>
      </c>
      <c r="H115" s="35">
        <f t="shared" si="2"/>
        <v>-1</v>
      </c>
      <c r="I115" s="36">
        <v>8051400</v>
      </c>
      <c r="J115" s="37">
        <f t="shared" si="3"/>
        <v>-8051400</v>
      </c>
      <c r="K115" s="33"/>
      <c r="L115" s="39" t="s">
        <v>291</v>
      </c>
    </row>
    <row r="116" spans="2:12" s="34" customFormat="1" x14ac:dyDescent="0.2">
      <c r="B116" s="28" t="s">
        <v>292</v>
      </c>
      <c r="C116" s="28" t="s">
        <v>293</v>
      </c>
      <c r="D116" s="28" t="s">
        <v>294</v>
      </c>
      <c r="E116" s="29">
        <v>42737</v>
      </c>
      <c r="F116" s="30">
        <v>1</v>
      </c>
      <c r="G116" s="30">
        <v>1</v>
      </c>
      <c r="H116" s="30">
        <f t="shared" si="2"/>
        <v>0</v>
      </c>
      <c r="I116" s="31">
        <v>4044415</v>
      </c>
      <c r="J116" s="32">
        <f t="shared" si="3"/>
        <v>0</v>
      </c>
      <c r="K116" s="33"/>
      <c r="L116" s="30" t="s">
        <v>295</v>
      </c>
    </row>
    <row r="117" spans="2:12" s="34" customFormat="1" x14ac:dyDescent="0.2">
      <c r="B117" s="28" t="s">
        <v>296</v>
      </c>
      <c r="C117" s="28" t="s">
        <v>293</v>
      </c>
      <c r="D117" s="28" t="s">
        <v>297</v>
      </c>
      <c r="E117" s="29">
        <v>43081</v>
      </c>
      <c r="F117" s="30">
        <v>1</v>
      </c>
      <c r="G117" s="30">
        <v>1</v>
      </c>
      <c r="H117" s="30">
        <f t="shared" si="2"/>
        <v>0</v>
      </c>
      <c r="I117" s="31">
        <v>4722661</v>
      </c>
      <c r="J117" s="32">
        <f t="shared" si="3"/>
        <v>0</v>
      </c>
      <c r="K117" s="33"/>
      <c r="L117" s="30" t="s">
        <v>295</v>
      </c>
    </row>
    <row r="118" spans="2:12" s="34" customFormat="1" x14ac:dyDescent="0.2">
      <c r="B118" s="28" t="s">
        <v>298</v>
      </c>
      <c r="C118" s="28" t="s">
        <v>293</v>
      </c>
      <c r="D118" s="28" t="s">
        <v>299</v>
      </c>
      <c r="E118" s="29">
        <v>43217</v>
      </c>
      <c r="F118" s="30">
        <v>1</v>
      </c>
      <c r="G118" s="30">
        <v>1</v>
      </c>
      <c r="H118" s="30">
        <f t="shared" si="2"/>
        <v>0</v>
      </c>
      <c r="I118" s="31">
        <v>3123446</v>
      </c>
      <c r="J118" s="32">
        <f t="shared" si="3"/>
        <v>0</v>
      </c>
      <c r="K118" s="33"/>
      <c r="L118" s="30" t="s">
        <v>300</v>
      </c>
    </row>
    <row r="119" spans="2:12" s="34" customFormat="1" x14ac:dyDescent="0.2">
      <c r="B119" s="28" t="s">
        <v>301</v>
      </c>
      <c r="C119" s="28" t="s">
        <v>293</v>
      </c>
      <c r="D119" s="28" t="s">
        <v>302</v>
      </c>
      <c r="E119" s="29">
        <v>43209</v>
      </c>
      <c r="F119" s="30">
        <v>1</v>
      </c>
      <c r="G119" s="30">
        <v>1</v>
      </c>
      <c r="H119" s="30">
        <f t="shared" si="2"/>
        <v>0</v>
      </c>
      <c r="I119" s="31">
        <v>2982717</v>
      </c>
      <c r="J119" s="32">
        <f t="shared" si="3"/>
        <v>0</v>
      </c>
      <c r="K119" s="33"/>
      <c r="L119" s="30" t="s">
        <v>300</v>
      </c>
    </row>
    <row r="120" spans="2:12" s="34" customFormat="1" x14ac:dyDescent="0.2">
      <c r="B120" s="28" t="s">
        <v>303</v>
      </c>
      <c r="C120" s="28" t="s">
        <v>293</v>
      </c>
      <c r="D120" s="28" t="s">
        <v>304</v>
      </c>
      <c r="E120" s="29">
        <v>43302</v>
      </c>
      <c r="F120" s="30">
        <v>1</v>
      </c>
      <c r="G120" s="30">
        <v>1</v>
      </c>
      <c r="H120" s="30">
        <f t="shared" si="2"/>
        <v>0</v>
      </c>
      <c r="I120" s="31">
        <v>991974</v>
      </c>
      <c r="J120" s="32">
        <f t="shared" si="3"/>
        <v>0</v>
      </c>
      <c r="K120" s="33"/>
      <c r="L120" s="30" t="s">
        <v>305</v>
      </c>
    </row>
    <row r="121" spans="2:12" s="34" customFormat="1" x14ac:dyDescent="0.2">
      <c r="B121" s="28" t="s">
        <v>306</v>
      </c>
      <c r="C121" s="28" t="s">
        <v>293</v>
      </c>
      <c r="D121" s="28" t="s">
        <v>307</v>
      </c>
      <c r="E121" s="29">
        <v>43325</v>
      </c>
      <c r="F121" s="30">
        <v>1</v>
      </c>
      <c r="G121" s="30">
        <v>1</v>
      </c>
      <c r="H121" s="30">
        <f t="shared" si="2"/>
        <v>0</v>
      </c>
      <c r="I121" s="31">
        <v>897680</v>
      </c>
      <c r="J121" s="32">
        <f t="shared" si="3"/>
        <v>0</v>
      </c>
      <c r="K121" s="33"/>
      <c r="L121" s="30" t="s">
        <v>300</v>
      </c>
    </row>
    <row r="122" spans="2:12" s="34" customFormat="1" x14ac:dyDescent="0.2">
      <c r="B122" s="28" t="s">
        <v>308</v>
      </c>
      <c r="C122" s="28" t="s">
        <v>293</v>
      </c>
      <c r="D122" s="28" t="s">
        <v>309</v>
      </c>
      <c r="E122" s="29">
        <v>43419</v>
      </c>
      <c r="F122" s="30">
        <v>1</v>
      </c>
      <c r="G122" s="30">
        <v>1</v>
      </c>
      <c r="H122" s="30">
        <f t="shared" si="2"/>
        <v>0</v>
      </c>
      <c r="I122" s="31">
        <v>401693</v>
      </c>
      <c r="J122" s="32">
        <f t="shared" si="3"/>
        <v>0</v>
      </c>
      <c r="K122" s="33"/>
      <c r="L122" s="30" t="s">
        <v>300</v>
      </c>
    </row>
    <row r="123" spans="2:12" s="34" customFormat="1" x14ac:dyDescent="0.2">
      <c r="B123" s="28" t="s">
        <v>310</v>
      </c>
      <c r="C123" s="28" t="s">
        <v>311</v>
      </c>
      <c r="D123" s="28" t="s">
        <v>311</v>
      </c>
      <c r="E123" s="29">
        <v>40939</v>
      </c>
      <c r="F123" s="30">
        <v>1</v>
      </c>
      <c r="G123" s="30">
        <v>1</v>
      </c>
      <c r="H123" s="30">
        <f t="shared" si="2"/>
        <v>0</v>
      </c>
      <c r="I123" s="31">
        <v>3542826</v>
      </c>
      <c r="J123" s="32">
        <f t="shared" si="3"/>
        <v>0</v>
      </c>
      <c r="K123" s="33" t="s">
        <v>312</v>
      </c>
      <c r="L123" s="30"/>
    </row>
    <row r="124" spans="2:12" s="34" customFormat="1" x14ac:dyDescent="0.2">
      <c r="B124" s="28" t="s">
        <v>313</v>
      </c>
      <c r="C124" s="28" t="s">
        <v>311</v>
      </c>
      <c r="D124" s="28" t="s">
        <v>314</v>
      </c>
      <c r="E124" s="29">
        <v>41182</v>
      </c>
      <c r="F124" s="30">
        <v>1</v>
      </c>
      <c r="G124" s="30">
        <v>1</v>
      </c>
      <c r="H124" s="30">
        <f t="shared" si="2"/>
        <v>0</v>
      </c>
      <c r="I124" s="31">
        <v>232412.65</v>
      </c>
      <c r="J124" s="32">
        <f t="shared" si="3"/>
        <v>0</v>
      </c>
      <c r="K124" s="33" t="s">
        <v>312</v>
      </c>
      <c r="L124" s="30"/>
    </row>
    <row r="125" spans="2:12" s="34" customFormat="1" x14ac:dyDescent="0.2">
      <c r="B125" s="28" t="s">
        <v>315</v>
      </c>
      <c r="C125" s="28" t="s">
        <v>311</v>
      </c>
      <c r="D125" s="28" t="s">
        <v>316</v>
      </c>
      <c r="E125" s="29">
        <v>41729</v>
      </c>
      <c r="F125" s="30">
        <v>1</v>
      </c>
      <c r="G125" s="30">
        <v>1</v>
      </c>
      <c r="H125" s="30">
        <f t="shared" si="2"/>
        <v>0</v>
      </c>
      <c r="I125" s="31">
        <v>60166</v>
      </c>
      <c r="J125" s="32">
        <f t="shared" si="3"/>
        <v>0</v>
      </c>
      <c r="K125" s="33" t="s">
        <v>312</v>
      </c>
      <c r="L125" s="30"/>
    </row>
    <row r="126" spans="2:12" s="34" customFormat="1" x14ac:dyDescent="0.2">
      <c r="B126" s="28" t="s">
        <v>317</v>
      </c>
      <c r="C126" s="28" t="s">
        <v>311</v>
      </c>
      <c r="D126" s="28" t="s">
        <v>318</v>
      </c>
      <c r="E126" s="29">
        <v>42004</v>
      </c>
      <c r="F126" s="30">
        <v>1</v>
      </c>
      <c r="G126" s="30">
        <v>1</v>
      </c>
      <c r="H126" s="30">
        <f t="shared" si="2"/>
        <v>0</v>
      </c>
      <c r="I126" s="31">
        <v>29350</v>
      </c>
      <c r="J126" s="32">
        <f t="shared" si="3"/>
        <v>0</v>
      </c>
      <c r="K126" s="33" t="s">
        <v>312</v>
      </c>
      <c r="L126" s="30"/>
    </row>
    <row r="127" spans="2:12" s="34" customFormat="1" x14ac:dyDescent="0.2">
      <c r="B127" s="28" t="s">
        <v>319</v>
      </c>
      <c r="C127" s="28" t="s">
        <v>311</v>
      </c>
      <c r="D127" s="28" t="s">
        <v>320</v>
      </c>
      <c r="E127" s="29">
        <v>43243</v>
      </c>
      <c r="F127" s="30">
        <v>2</v>
      </c>
      <c r="G127" s="30">
        <v>2</v>
      </c>
      <c r="H127" s="30">
        <f t="shared" si="2"/>
        <v>0</v>
      </c>
      <c r="I127" s="31">
        <v>67000</v>
      </c>
      <c r="J127" s="32">
        <f t="shared" si="3"/>
        <v>0</v>
      </c>
      <c r="K127" s="33" t="s">
        <v>312</v>
      </c>
      <c r="L127" s="30"/>
    </row>
    <row r="128" spans="2:12" s="34" customFormat="1" x14ac:dyDescent="0.2">
      <c r="B128" s="28" t="s">
        <v>321</v>
      </c>
      <c r="C128" s="28" t="s">
        <v>177</v>
      </c>
      <c r="D128" s="28" t="s">
        <v>322</v>
      </c>
      <c r="E128" s="29">
        <v>43192</v>
      </c>
      <c r="F128" s="30">
        <v>1</v>
      </c>
      <c r="G128" s="30">
        <v>1</v>
      </c>
      <c r="H128" s="30">
        <f t="shared" si="2"/>
        <v>0</v>
      </c>
      <c r="I128" s="31">
        <v>112750</v>
      </c>
      <c r="J128" s="32">
        <f t="shared" si="3"/>
        <v>0</v>
      </c>
      <c r="K128" s="33" t="s">
        <v>323</v>
      </c>
      <c r="L128" s="33"/>
    </row>
    <row r="129" spans="2:12" s="34" customFormat="1" x14ac:dyDescent="0.2">
      <c r="B129" s="28" t="s">
        <v>324</v>
      </c>
      <c r="C129" s="28" t="s">
        <v>177</v>
      </c>
      <c r="D129" s="28" t="s">
        <v>325</v>
      </c>
      <c r="E129" s="29">
        <v>43284</v>
      </c>
      <c r="F129" s="30">
        <v>1</v>
      </c>
      <c r="G129" s="30">
        <v>1</v>
      </c>
      <c r="H129" s="30">
        <f t="shared" si="2"/>
        <v>0</v>
      </c>
      <c r="I129" s="31">
        <v>13400</v>
      </c>
      <c r="J129" s="32">
        <f t="shared" si="3"/>
        <v>0</v>
      </c>
      <c r="K129" s="33" t="s">
        <v>323</v>
      </c>
      <c r="L129" s="33"/>
    </row>
    <row r="130" spans="2:12" s="34" customFormat="1" x14ac:dyDescent="0.2">
      <c r="B130" s="28" t="s">
        <v>326</v>
      </c>
      <c r="C130" s="28" t="s">
        <v>177</v>
      </c>
      <c r="D130" s="28" t="s">
        <v>327</v>
      </c>
      <c r="E130" s="29">
        <v>43200</v>
      </c>
      <c r="F130" s="30">
        <v>1</v>
      </c>
      <c r="G130" s="30">
        <v>1</v>
      </c>
      <c r="H130" s="30">
        <f t="shared" si="2"/>
        <v>0</v>
      </c>
      <c r="I130" s="31">
        <v>180166</v>
      </c>
      <c r="J130" s="32">
        <f t="shared" si="3"/>
        <v>0</v>
      </c>
      <c r="K130" s="33" t="s">
        <v>323</v>
      </c>
      <c r="L130" s="33"/>
    </row>
    <row r="131" spans="2:12" s="34" customFormat="1" x14ac:dyDescent="0.2">
      <c r="B131" s="28" t="s">
        <v>328</v>
      </c>
      <c r="C131" s="28" t="s">
        <v>177</v>
      </c>
      <c r="D131" s="28" t="s">
        <v>329</v>
      </c>
      <c r="E131" s="29">
        <v>43200</v>
      </c>
      <c r="F131" s="30">
        <v>1</v>
      </c>
      <c r="G131" s="30">
        <v>0</v>
      </c>
      <c r="H131" s="35">
        <f t="shared" si="2"/>
        <v>-1</v>
      </c>
      <c r="I131" s="36">
        <v>175700</v>
      </c>
      <c r="J131" s="37">
        <f t="shared" si="3"/>
        <v>-175700</v>
      </c>
      <c r="K131" s="33"/>
      <c r="L131" s="33"/>
    </row>
    <row r="132" spans="2:12" s="34" customFormat="1" x14ac:dyDescent="0.2">
      <c r="B132" s="28" t="s">
        <v>330</v>
      </c>
      <c r="C132" s="28" t="s">
        <v>331</v>
      </c>
      <c r="D132" s="28" t="s">
        <v>332</v>
      </c>
      <c r="E132" s="29">
        <v>43342</v>
      </c>
      <c r="F132" s="30">
        <v>5</v>
      </c>
      <c r="G132" s="30">
        <v>5</v>
      </c>
      <c r="H132" s="30">
        <f t="shared" si="2"/>
        <v>0</v>
      </c>
      <c r="I132" s="31">
        <v>247800</v>
      </c>
      <c r="J132" s="32">
        <f t="shared" si="3"/>
        <v>0</v>
      </c>
      <c r="K132" s="33"/>
      <c r="L132" s="33" t="s">
        <v>333</v>
      </c>
    </row>
    <row r="133" spans="2:12" s="34" customFormat="1" x14ac:dyDescent="0.2">
      <c r="B133" s="28" t="s">
        <v>334</v>
      </c>
      <c r="C133" s="28" t="s">
        <v>331</v>
      </c>
      <c r="D133" s="28" t="s">
        <v>335</v>
      </c>
      <c r="E133" s="29">
        <v>43222</v>
      </c>
      <c r="F133" s="30">
        <v>1</v>
      </c>
      <c r="G133" s="30">
        <v>1</v>
      </c>
      <c r="H133" s="30">
        <f t="shared" si="2"/>
        <v>0</v>
      </c>
      <c r="I133" s="31">
        <v>34960</v>
      </c>
      <c r="J133" s="32">
        <f t="shared" si="3"/>
        <v>0</v>
      </c>
      <c r="K133" s="33" t="s">
        <v>336</v>
      </c>
      <c r="L133" s="33"/>
    </row>
    <row r="134" spans="2:12" s="34" customFormat="1" x14ac:dyDescent="0.2">
      <c r="B134" s="40" t="s">
        <v>337</v>
      </c>
      <c r="C134" s="40" t="s">
        <v>331</v>
      </c>
      <c r="D134" s="40" t="s">
        <v>338</v>
      </c>
      <c r="E134" s="41">
        <v>43361</v>
      </c>
      <c r="F134" s="42">
        <v>2</v>
      </c>
      <c r="G134" s="42">
        <v>2</v>
      </c>
      <c r="H134" s="42">
        <f t="shared" si="2"/>
        <v>0</v>
      </c>
      <c r="I134" s="43">
        <v>16652.5</v>
      </c>
      <c r="J134" s="32">
        <f t="shared" si="3"/>
        <v>0</v>
      </c>
      <c r="K134" s="44" t="s">
        <v>339</v>
      </c>
      <c r="L134" s="44"/>
    </row>
    <row r="135" spans="2:12" s="34" customFormat="1" x14ac:dyDescent="0.2">
      <c r="B135" s="45" t="s">
        <v>340</v>
      </c>
      <c r="C135" s="45" t="s">
        <v>331</v>
      </c>
      <c r="D135" s="45" t="s">
        <v>341</v>
      </c>
      <c r="E135" s="46">
        <v>43403</v>
      </c>
      <c r="F135" s="47">
        <v>1</v>
      </c>
      <c r="G135" s="47">
        <v>1</v>
      </c>
      <c r="H135" s="47">
        <f t="shared" si="2"/>
        <v>0</v>
      </c>
      <c r="I135" s="48">
        <v>5501</v>
      </c>
      <c r="J135" s="32">
        <f t="shared" si="3"/>
        <v>0</v>
      </c>
      <c r="K135" s="49"/>
      <c r="L135" s="49"/>
    </row>
    <row r="136" spans="2:12" s="34" customFormat="1" x14ac:dyDescent="0.2">
      <c r="B136" s="50" t="s">
        <v>342</v>
      </c>
      <c r="C136" s="50" t="s">
        <v>177</v>
      </c>
      <c r="D136" s="50" t="s">
        <v>343</v>
      </c>
      <c r="E136" s="51">
        <v>41182</v>
      </c>
      <c r="F136" s="52">
        <v>1</v>
      </c>
      <c r="G136" s="53">
        <v>0</v>
      </c>
      <c r="H136" s="54">
        <f t="shared" si="2"/>
        <v>-1</v>
      </c>
      <c r="I136" s="55">
        <v>253869</v>
      </c>
      <c r="J136" s="37">
        <f t="shared" si="3"/>
        <v>-253869</v>
      </c>
      <c r="K136" s="56"/>
      <c r="L136" s="56"/>
    </row>
    <row r="137" spans="2:12" s="34" customFormat="1" x14ac:dyDescent="0.2">
      <c r="B137" s="57" t="s">
        <v>344</v>
      </c>
      <c r="C137" s="57" t="s">
        <v>177</v>
      </c>
      <c r="D137" s="57" t="s">
        <v>345</v>
      </c>
      <c r="E137" s="58">
        <v>42352</v>
      </c>
      <c r="F137" s="59">
        <v>1</v>
      </c>
      <c r="G137" s="53">
        <v>0</v>
      </c>
      <c r="H137" s="35">
        <f t="shared" ref="H137:H143" si="4">+G137-F137</f>
        <v>-1</v>
      </c>
      <c r="I137" s="60">
        <v>6920</v>
      </c>
      <c r="J137" s="37">
        <f t="shared" si="3"/>
        <v>-6920</v>
      </c>
      <c r="K137" s="61"/>
      <c r="L137" s="61"/>
    </row>
    <row r="138" spans="2:12" s="34" customFormat="1" x14ac:dyDescent="0.2">
      <c r="B138" s="57" t="s">
        <v>346</v>
      </c>
      <c r="C138" s="57" t="s">
        <v>177</v>
      </c>
      <c r="D138" s="57" t="s">
        <v>345</v>
      </c>
      <c r="E138" s="58">
        <v>42352</v>
      </c>
      <c r="F138" s="59">
        <v>1</v>
      </c>
      <c r="G138" s="53">
        <v>0</v>
      </c>
      <c r="H138" s="35">
        <f t="shared" si="4"/>
        <v>-1</v>
      </c>
      <c r="I138" s="60">
        <v>6920</v>
      </c>
      <c r="J138" s="37">
        <f t="shared" ref="J138:J143" si="5">+I138*H138</f>
        <v>-6920</v>
      </c>
      <c r="K138" s="61"/>
      <c r="L138" s="61"/>
    </row>
    <row r="139" spans="2:12" s="34" customFormat="1" x14ac:dyDescent="0.2">
      <c r="B139" s="57" t="s">
        <v>347</v>
      </c>
      <c r="C139" s="57" t="s">
        <v>177</v>
      </c>
      <c r="D139" s="57" t="s">
        <v>345</v>
      </c>
      <c r="E139" s="58">
        <v>42352</v>
      </c>
      <c r="F139" s="59">
        <v>1</v>
      </c>
      <c r="G139" s="53">
        <v>0</v>
      </c>
      <c r="H139" s="35">
        <f t="shared" si="4"/>
        <v>-1</v>
      </c>
      <c r="I139" s="60">
        <v>6920</v>
      </c>
      <c r="J139" s="37">
        <f t="shared" si="5"/>
        <v>-6920</v>
      </c>
      <c r="K139" s="61"/>
      <c r="L139" s="61"/>
    </row>
    <row r="140" spans="2:12" s="34" customFormat="1" x14ac:dyDescent="0.2">
      <c r="B140" s="57" t="s">
        <v>348</v>
      </c>
      <c r="C140" s="57" t="s">
        <v>177</v>
      </c>
      <c r="D140" s="57" t="s">
        <v>345</v>
      </c>
      <c r="E140" s="58">
        <v>42352</v>
      </c>
      <c r="F140" s="59">
        <v>1</v>
      </c>
      <c r="G140" s="53">
        <v>0</v>
      </c>
      <c r="H140" s="35">
        <f t="shared" si="4"/>
        <v>-1</v>
      </c>
      <c r="I140" s="60">
        <v>6920</v>
      </c>
      <c r="J140" s="37">
        <f t="shared" si="5"/>
        <v>-6920</v>
      </c>
      <c r="K140" s="61"/>
      <c r="L140" s="61"/>
    </row>
    <row r="141" spans="2:12" s="34" customFormat="1" x14ac:dyDescent="0.2">
      <c r="B141" s="57" t="s">
        <v>349</v>
      </c>
      <c r="C141" s="57" t="s">
        <v>177</v>
      </c>
      <c r="D141" s="57" t="s">
        <v>345</v>
      </c>
      <c r="E141" s="58">
        <v>42352</v>
      </c>
      <c r="F141" s="59">
        <v>1</v>
      </c>
      <c r="G141" s="53">
        <v>0</v>
      </c>
      <c r="H141" s="35">
        <f t="shared" si="4"/>
        <v>-1</v>
      </c>
      <c r="I141" s="60">
        <v>6920</v>
      </c>
      <c r="J141" s="37">
        <f t="shared" si="5"/>
        <v>-6920</v>
      </c>
      <c r="K141" s="61"/>
      <c r="L141" s="61"/>
    </row>
    <row r="142" spans="2:12" s="34" customFormat="1" x14ac:dyDescent="0.2">
      <c r="B142" s="57" t="s">
        <v>350</v>
      </c>
      <c r="C142" s="57" t="s">
        <v>177</v>
      </c>
      <c r="D142" s="57" t="s">
        <v>345</v>
      </c>
      <c r="E142" s="58">
        <v>42352</v>
      </c>
      <c r="F142" s="59">
        <v>1</v>
      </c>
      <c r="G142" s="53">
        <v>0</v>
      </c>
      <c r="H142" s="35">
        <f t="shared" si="4"/>
        <v>-1</v>
      </c>
      <c r="I142" s="60">
        <v>6920</v>
      </c>
      <c r="J142" s="37">
        <f t="shared" si="5"/>
        <v>-6920</v>
      </c>
      <c r="K142" s="61"/>
      <c r="L142" s="61"/>
    </row>
    <row r="143" spans="2:12" s="34" customFormat="1" x14ac:dyDescent="0.2">
      <c r="B143" s="57" t="s">
        <v>351</v>
      </c>
      <c r="C143" s="57" t="s">
        <v>352</v>
      </c>
      <c r="D143" s="57" t="s">
        <v>353</v>
      </c>
      <c r="E143" s="58">
        <v>42949</v>
      </c>
      <c r="F143" s="59">
        <v>40</v>
      </c>
      <c r="G143" s="53">
        <v>0</v>
      </c>
      <c r="H143" s="62">
        <f t="shared" si="4"/>
        <v>-40</v>
      </c>
      <c r="I143" s="63">
        <f>2050</f>
        <v>2050</v>
      </c>
      <c r="J143" s="64">
        <f t="shared" si="5"/>
        <v>-82000</v>
      </c>
      <c r="K143" s="59" t="s">
        <v>354</v>
      </c>
      <c r="L143" s="59" t="s">
        <v>354</v>
      </c>
    </row>
    <row r="144" spans="2:12" x14ac:dyDescent="0.2">
      <c r="B144" s="65"/>
      <c r="C144" s="65"/>
      <c r="D144" s="65"/>
      <c r="E144" s="66" t="s">
        <v>355</v>
      </c>
      <c r="F144" s="67"/>
      <c r="G144" s="67"/>
      <c r="H144" s="67"/>
      <c r="I144" s="68"/>
      <c r="J144" s="69">
        <f>SUM(J9:J143)</f>
        <v>-10137036.289999999</v>
      </c>
      <c r="K144" s="67"/>
      <c r="L144" s="67"/>
    </row>
    <row r="145" spans="10:10" x14ac:dyDescent="0.2">
      <c r="J145" s="71">
        <f>SUBTOTAL(9,J12:J143)</f>
        <v>-10137036.289999999</v>
      </c>
    </row>
    <row r="146" spans="10:10" x14ac:dyDescent="0.2">
      <c r="J146" s="71">
        <f>+J145-J115</f>
        <v>-2085636.2899999991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2019-05-01T05:55:11Z</dcterms:created>
  <dcterms:modified xsi:type="dcterms:W3CDTF">2019-05-01T05:55:38Z</dcterms:modified>
</cp:coreProperties>
</file>