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855"/>
  </bookViews>
  <sheets>
    <sheet name="10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'10'!$B$7:$N$130</definedName>
    <definedName name="Excel_BuiltIn_Print_Area_2">'[1]Annexure-2'!#REF!</definedName>
    <definedName name="Excel_BuiltIn_Print_Area_2_1">#REF!</definedName>
    <definedName name="Excel_BuiltIn_Print_Area_2_1_2">NA()</definedName>
    <definedName name="Excel_BuiltIn_Print_Area_2_1_2_10">'[3]Ann-1'!#REF!</definedName>
    <definedName name="Excel_BuiltIn_Print_Area_2_1_2_5">'[3]Ann-1'!#REF!</definedName>
    <definedName name="Excel_BuiltIn_Print_Area_2_1_2_6">'[3]Ann-1'!#REF!</definedName>
    <definedName name="Excel_BuiltIn_Print_Area_2_1_2_7">'[3]Ann-1'!#REF!</definedName>
    <definedName name="Excel_BuiltIn_Print_Area_2_1_2_8">#REF!</definedName>
    <definedName name="Excel_BuiltIn_Print_Area_2_1_2_9">#REF!</definedName>
    <definedName name="Excel_BuiltIn_Print_Area_2_1_3">'[4]Ann-3'!#REF!</definedName>
    <definedName name="Excel_BuiltIn_Print_Area_2_1_8">#REF!</definedName>
    <definedName name="Excel_BuiltIn_Print_Area_2_1_8_1">NA()</definedName>
    <definedName name="Excel_BuiltIn_Print_Area_2_1_9">#REF!</definedName>
    <definedName name="Excel_BuiltIn_Print_Area_3">'[4]Ann-3'!#REF!</definedName>
    <definedName name="Excel_BuiltIn_Print_Area_6_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M8" i="1"/>
  <c r="L9" i="1"/>
  <c r="M9" i="1" s="1"/>
  <c r="L10" i="1"/>
  <c r="M10" i="1"/>
  <c r="L11" i="1"/>
  <c r="M11" i="1" s="1"/>
  <c r="L12" i="1"/>
  <c r="M12" i="1"/>
  <c r="L13" i="1"/>
  <c r="M13" i="1" s="1"/>
  <c r="L14" i="1"/>
  <c r="M14" i="1"/>
  <c r="L15" i="1"/>
  <c r="M15" i="1" s="1"/>
  <c r="L16" i="1"/>
  <c r="M16" i="1"/>
  <c r="L17" i="1"/>
  <c r="M17" i="1" s="1"/>
  <c r="L18" i="1"/>
  <c r="M18" i="1"/>
  <c r="L19" i="1"/>
  <c r="M19" i="1" s="1"/>
  <c r="L20" i="1"/>
  <c r="M20" i="1"/>
  <c r="L21" i="1"/>
  <c r="M21" i="1" s="1"/>
  <c r="L22" i="1"/>
  <c r="M22" i="1"/>
  <c r="L23" i="1"/>
  <c r="M23" i="1" s="1"/>
  <c r="L24" i="1"/>
  <c r="M24" i="1"/>
  <c r="L25" i="1"/>
  <c r="M25" i="1" s="1"/>
  <c r="L26" i="1"/>
  <c r="M26" i="1"/>
  <c r="L27" i="1"/>
  <c r="M27" i="1" s="1"/>
  <c r="L28" i="1"/>
  <c r="M28" i="1"/>
  <c r="L29" i="1"/>
  <c r="M29" i="1" s="1"/>
  <c r="L30" i="1"/>
  <c r="M30" i="1"/>
  <c r="L31" i="1"/>
  <c r="M31" i="1" s="1"/>
  <c r="L32" i="1"/>
  <c r="M32" i="1"/>
  <c r="L33" i="1"/>
  <c r="M33" i="1" s="1"/>
  <c r="L34" i="1"/>
  <c r="M34" i="1"/>
  <c r="L35" i="1"/>
  <c r="M35" i="1" s="1"/>
  <c r="L36" i="1"/>
  <c r="M36" i="1"/>
  <c r="L37" i="1"/>
  <c r="M37" i="1" s="1"/>
  <c r="L38" i="1"/>
  <c r="M38" i="1"/>
  <c r="L39" i="1"/>
  <c r="M39" i="1" s="1"/>
  <c r="L40" i="1"/>
  <c r="M40" i="1"/>
  <c r="L41" i="1"/>
  <c r="M41" i="1" s="1"/>
  <c r="L42" i="1"/>
  <c r="M42" i="1"/>
  <c r="L43" i="1"/>
  <c r="M43" i="1" s="1"/>
  <c r="L44" i="1"/>
  <c r="M44" i="1"/>
  <c r="L45" i="1"/>
  <c r="M45" i="1" s="1"/>
  <c r="L46" i="1"/>
  <c r="M46" i="1"/>
  <c r="L47" i="1"/>
  <c r="M47" i="1" s="1"/>
  <c r="L48" i="1"/>
  <c r="M48" i="1"/>
  <c r="L49" i="1"/>
  <c r="M49" i="1" s="1"/>
  <c r="L50" i="1"/>
  <c r="M50" i="1"/>
  <c r="L51" i="1"/>
  <c r="M51" i="1" s="1"/>
  <c r="L52" i="1"/>
  <c r="M52" i="1"/>
  <c r="L53" i="1"/>
  <c r="M53" i="1" s="1"/>
  <c r="L54" i="1"/>
  <c r="M54" i="1"/>
  <c r="L55" i="1"/>
  <c r="M55" i="1" s="1"/>
  <c r="L56" i="1"/>
  <c r="M56" i="1"/>
  <c r="L57" i="1"/>
  <c r="M57" i="1" s="1"/>
  <c r="L58" i="1"/>
  <c r="M58" i="1"/>
  <c r="L59" i="1"/>
  <c r="M59" i="1" s="1"/>
  <c r="L60" i="1"/>
  <c r="M60" i="1"/>
  <c r="L61" i="1"/>
  <c r="M61" i="1" s="1"/>
  <c r="L62" i="1"/>
  <c r="M62" i="1"/>
  <c r="L63" i="1"/>
  <c r="M63" i="1" s="1"/>
  <c r="L64" i="1"/>
  <c r="M64" i="1"/>
  <c r="L65" i="1"/>
  <c r="M65" i="1" s="1"/>
  <c r="L66" i="1"/>
  <c r="M66" i="1"/>
  <c r="L67" i="1"/>
  <c r="M67" i="1" s="1"/>
  <c r="L68" i="1"/>
  <c r="M68" i="1"/>
  <c r="L69" i="1"/>
  <c r="M69" i="1" s="1"/>
  <c r="L70" i="1"/>
  <c r="M70" i="1"/>
  <c r="L71" i="1"/>
  <c r="M71" i="1" s="1"/>
  <c r="L72" i="1"/>
  <c r="M72" i="1"/>
  <c r="L73" i="1"/>
  <c r="M73" i="1" s="1"/>
  <c r="L74" i="1"/>
  <c r="M74" i="1"/>
  <c r="L75" i="1"/>
  <c r="M75" i="1" s="1"/>
  <c r="L76" i="1"/>
  <c r="M76" i="1"/>
  <c r="L77" i="1"/>
  <c r="M77" i="1" s="1"/>
  <c r="L78" i="1"/>
  <c r="M78" i="1"/>
  <c r="L79" i="1"/>
  <c r="M79" i="1" s="1"/>
  <c r="L80" i="1"/>
  <c r="M80" i="1"/>
  <c r="L81" i="1"/>
  <c r="M81" i="1" s="1"/>
  <c r="L82" i="1"/>
  <c r="M82" i="1"/>
  <c r="L83" i="1"/>
  <c r="M83" i="1" s="1"/>
  <c r="L84" i="1"/>
  <c r="M84" i="1"/>
  <c r="L85" i="1"/>
  <c r="M85" i="1" s="1"/>
  <c r="L86" i="1"/>
  <c r="M86" i="1"/>
  <c r="L87" i="1"/>
  <c r="M87" i="1" s="1"/>
  <c r="L88" i="1"/>
  <c r="M88" i="1"/>
  <c r="L89" i="1"/>
  <c r="M89" i="1" s="1"/>
  <c r="L90" i="1"/>
  <c r="M90" i="1"/>
  <c r="L91" i="1"/>
  <c r="M91" i="1" s="1"/>
  <c r="L92" i="1"/>
  <c r="M92" i="1"/>
  <c r="L93" i="1"/>
  <c r="M93" i="1" s="1"/>
  <c r="L94" i="1"/>
  <c r="M94" i="1"/>
  <c r="L95" i="1"/>
  <c r="M95" i="1" s="1"/>
  <c r="L96" i="1"/>
  <c r="M96" i="1"/>
  <c r="L97" i="1"/>
  <c r="M97" i="1" s="1"/>
  <c r="L98" i="1"/>
  <c r="M98" i="1"/>
  <c r="L99" i="1"/>
  <c r="M99" i="1" s="1"/>
  <c r="L100" i="1"/>
  <c r="M100" i="1"/>
  <c r="L101" i="1"/>
  <c r="M101" i="1" s="1"/>
  <c r="L102" i="1"/>
  <c r="M102" i="1"/>
  <c r="L103" i="1"/>
  <c r="M103" i="1" s="1"/>
  <c r="L104" i="1"/>
  <c r="M104" i="1"/>
  <c r="L105" i="1"/>
  <c r="M105" i="1" s="1"/>
  <c r="L106" i="1"/>
  <c r="M106" i="1"/>
  <c r="L107" i="1"/>
  <c r="M107" i="1" s="1"/>
  <c r="L108" i="1"/>
  <c r="M108" i="1"/>
  <c r="L109" i="1"/>
  <c r="M109" i="1" s="1"/>
  <c r="L110" i="1"/>
  <c r="M110" i="1"/>
  <c r="L111" i="1"/>
  <c r="M111" i="1" s="1"/>
  <c r="L112" i="1"/>
  <c r="M112" i="1"/>
  <c r="L113" i="1"/>
  <c r="M113" i="1" s="1"/>
  <c r="L114" i="1"/>
  <c r="M114" i="1"/>
  <c r="L115" i="1"/>
  <c r="M115" i="1" s="1"/>
  <c r="L116" i="1"/>
  <c r="M116" i="1"/>
  <c r="L117" i="1"/>
  <c r="M117" i="1" s="1"/>
  <c r="L118" i="1"/>
  <c r="M118" i="1"/>
  <c r="L119" i="1"/>
  <c r="M119" i="1" s="1"/>
  <c r="L120" i="1"/>
  <c r="M120" i="1"/>
  <c r="L121" i="1"/>
  <c r="M121" i="1" s="1"/>
  <c r="L122" i="1"/>
  <c r="M122" i="1"/>
  <c r="L123" i="1"/>
  <c r="M123" i="1" s="1"/>
  <c r="L124" i="1"/>
  <c r="M124" i="1"/>
  <c r="L125" i="1"/>
  <c r="M125" i="1" s="1"/>
  <c r="L126" i="1"/>
  <c r="M126" i="1"/>
  <c r="L127" i="1"/>
  <c r="M127" i="1" s="1"/>
  <c r="L128" i="1"/>
  <c r="M128" i="1"/>
  <c r="M129" i="1" l="1"/>
</calcChain>
</file>

<file path=xl/sharedStrings.xml><?xml version="1.0" encoding="utf-8"?>
<sst xmlns="http://schemas.openxmlformats.org/spreadsheetml/2006/main" count="264" uniqueCount="162">
  <si>
    <t>Response:</t>
  </si>
  <si>
    <t>MR VISHWESH  KRIS</t>
  </si>
  <si>
    <t>YM Movies Private</t>
  </si>
  <si>
    <t xml:space="preserve">Mr PARAMESWARAN  </t>
  </si>
  <si>
    <t>Ve Commercial Veh</t>
  </si>
  <si>
    <t>Mr RATHOD  JAGDIS</t>
  </si>
  <si>
    <t>MR SHYAM KOMULWAD</t>
  </si>
  <si>
    <t>MR MURLIDHARAN  M</t>
  </si>
  <si>
    <t>MR GARDE D SANJEE</t>
  </si>
  <si>
    <t>Mr BHARAT  BAJAJ</t>
  </si>
  <si>
    <t>MR PANKAYACHELVAN</t>
  </si>
  <si>
    <t>Tamarind Global S</t>
  </si>
  <si>
    <t>Mr TOMIOKA  TSUTO</t>
  </si>
  <si>
    <t>SMCC Construction</t>
  </si>
  <si>
    <t>Mr HAMAYA  TSUNEH</t>
  </si>
  <si>
    <t>Mr AOKI  CHIHIRO</t>
  </si>
  <si>
    <t>MR CHOUDHARY KUMA</t>
  </si>
  <si>
    <t>Simplex Infrastru</t>
  </si>
  <si>
    <t>Mr RAVI</t>
  </si>
  <si>
    <t>Sgs India Private</t>
  </si>
  <si>
    <t>MR PAULSON</t>
  </si>
  <si>
    <t>Mr DIETER  D</t>
  </si>
  <si>
    <t>MR KESSLER  DAVE</t>
  </si>
  <si>
    <t>Rotork Controls I</t>
  </si>
  <si>
    <t>MR MANNARSAMY  SE</t>
  </si>
  <si>
    <t>Pleasure Hospital</t>
  </si>
  <si>
    <t>MR MAIDEEN  HAMEE</t>
  </si>
  <si>
    <t>MR ABHYANKAR  DIN</t>
  </si>
  <si>
    <t>Medusind Solution</t>
  </si>
  <si>
    <t>MR SINGH  VIJAY</t>
  </si>
  <si>
    <t>Lg Electronics In</t>
  </si>
  <si>
    <t>Mr SAKHARDANDE  A</t>
  </si>
  <si>
    <t>MR RAKESH  CHAWHA</t>
  </si>
  <si>
    <t>MR HA  TAGEUN</t>
  </si>
  <si>
    <t>MR AHLUWALIA  JAS</t>
  </si>
  <si>
    <t>MR AGARWAL  MAHEN</t>
  </si>
  <si>
    <t>Mr YOO  HYOSANG</t>
  </si>
  <si>
    <t>MR MISHRA  SUDHAK</t>
  </si>
  <si>
    <t>net amount</t>
  </si>
  <si>
    <t xml:space="preserve">MR RAO US </t>
  </si>
  <si>
    <t>Grob Machine Tool</t>
  </si>
  <si>
    <t>MR NAIDU J L</t>
  </si>
  <si>
    <t>MR MUELLER  WERNE</t>
  </si>
  <si>
    <t>MR GLUEDER  THOMA</t>
  </si>
  <si>
    <t xml:space="preserve">MS SOFIS JENIATI </t>
  </si>
  <si>
    <t>Enerlife India Pr</t>
  </si>
  <si>
    <t>MS ROY  POOJA</t>
  </si>
  <si>
    <t>Dr Reddys Laborat</t>
  </si>
  <si>
    <t xml:space="preserve">Ms KESARKAR SADU </t>
  </si>
  <si>
    <t>MR VENKATESH  K</t>
  </si>
  <si>
    <t xml:space="preserve">MR VENKATESH  </t>
  </si>
  <si>
    <t>MR THANGASARAVANA</t>
  </si>
  <si>
    <t>Mr SAVANUR R VISH</t>
  </si>
  <si>
    <t>Mr RAHUL  ADAKMOL</t>
  </si>
  <si>
    <t>MR PRASAD  ZORAY</t>
  </si>
  <si>
    <t>MR PATNAIK  SUDHI</t>
  </si>
  <si>
    <t>MR PARDESI  GOLDE</t>
  </si>
  <si>
    <t>Mr NANDKESHWAR  R</t>
  </si>
  <si>
    <t>MR MISHRA  VIVEKA</t>
  </si>
  <si>
    <t>MR KRISHNA  KUMAR</t>
  </si>
  <si>
    <t>Mr GOPAL  ALOK</t>
  </si>
  <si>
    <t>MR GAWDE M SANTOS</t>
  </si>
  <si>
    <t>MR GAWDE M SANTHO</t>
  </si>
  <si>
    <t>MR GARG KUMAR PAN</t>
  </si>
  <si>
    <t>MR BHATNAGAR KUMA</t>
  </si>
  <si>
    <t>Mr BHATIA  SUNDEI</t>
  </si>
  <si>
    <t>MR RODE  GAURAV</t>
  </si>
  <si>
    <t>CEAT Limited-CHN-</t>
  </si>
  <si>
    <t>MR RAJ  VEL</t>
  </si>
  <si>
    <t>MR MOHAN V RAJ</t>
  </si>
  <si>
    <t xml:space="preserve">MR ARPUTHARAJ  </t>
  </si>
  <si>
    <t>MR VIDWANS  SHRIN</t>
  </si>
  <si>
    <t>MR FERNANDEZ  LLO</t>
  </si>
  <si>
    <t>Bollore Logistics</t>
  </si>
  <si>
    <t>MR NARKHEDE  VIDE</t>
  </si>
  <si>
    <t>Biotronik Medical</t>
  </si>
  <si>
    <t>Mr SRI KRISHNA  H</t>
  </si>
  <si>
    <t>Biocon Limited-CH</t>
  </si>
  <si>
    <t>MR SREENATH  Y  L</t>
  </si>
  <si>
    <t>Biocon Limited( B</t>
  </si>
  <si>
    <t>MR MASTAN MOHAMMA</t>
  </si>
  <si>
    <t>MR SULUR RAMAKRIS</t>
  </si>
  <si>
    <t>Best Lazer Dental</t>
  </si>
  <si>
    <t>MR SRINIVAS  RAO</t>
  </si>
  <si>
    <t>Bausch And Lomb I</t>
  </si>
  <si>
    <t>MR SRINADH  REDDY</t>
  </si>
  <si>
    <t xml:space="preserve">MR JAYSEELAN  </t>
  </si>
  <si>
    <t xml:space="preserve">MR SAMPATH . </t>
  </si>
  <si>
    <t>MR GUHAN  SATHISH</t>
  </si>
  <si>
    <t xml:space="preserve">MR SUKUMAR  </t>
  </si>
  <si>
    <t xml:space="preserve">MR SAMPATH  </t>
  </si>
  <si>
    <t>MR RAO  SRINIVASA</t>
  </si>
  <si>
    <t xml:space="preserve">MR RAJESH  </t>
  </si>
  <si>
    <t>MR RAJ  BHAGATH</t>
  </si>
  <si>
    <t xml:space="preserve">MR MANJAPPA  </t>
  </si>
  <si>
    <t xml:space="preserve">MR GUHAN SATHISH </t>
  </si>
  <si>
    <t xml:space="preserve">MR BASAVARAJA  </t>
  </si>
  <si>
    <t xml:space="preserve">MR ABHINAV  </t>
  </si>
  <si>
    <t>MR RAJESH  C A</t>
  </si>
  <si>
    <t>MR MADHU  S</t>
  </si>
  <si>
    <t>MR VIVEK  SINGH</t>
  </si>
  <si>
    <t>MR SINGH  VIVEK</t>
  </si>
  <si>
    <t>MR DHARAP A DILIP</t>
  </si>
  <si>
    <t>Bajaj Finance-HYD</t>
  </si>
  <si>
    <t>MR RAMSETTY VENUG</t>
  </si>
  <si>
    <t xml:space="preserve">Avanse Financial </t>
  </si>
  <si>
    <t>MR KACHAVE  RAJES</t>
  </si>
  <si>
    <t>Mr PERUMAL  SRINI</t>
  </si>
  <si>
    <t>Atlas Copco India</t>
  </si>
  <si>
    <t>Mr RAJENDRAN  MUT</t>
  </si>
  <si>
    <t>Asian Paints Limi</t>
  </si>
  <si>
    <t>MR JAGATHEESHWARA</t>
  </si>
  <si>
    <t>MR SANDER LIBERTI</t>
  </si>
  <si>
    <t>Asahi India Glass</t>
  </si>
  <si>
    <t>MR RISTYONO  WIDY</t>
  </si>
  <si>
    <t>Mr PRATUL  SWARUP</t>
  </si>
  <si>
    <t>Mr NOGAMI  TAKETO</t>
  </si>
  <si>
    <t>MR KURIHARA  SOHE</t>
  </si>
  <si>
    <t>Mr KUNARL  SAXENA</t>
  </si>
  <si>
    <t>Mr KISHAN  KAMATH</t>
  </si>
  <si>
    <t>MR CHATURVEDI  MA</t>
  </si>
  <si>
    <t>Aristo Pharmaceut</t>
  </si>
  <si>
    <t>Mr BASUDKAR  VIJA</t>
  </si>
  <si>
    <t>Mr SUDHIR  AWATE</t>
  </si>
  <si>
    <t>MR RAO  B T</t>
  </si>
  <si>
    <t>Mr HOSHANG  DHOLA</t>
  </si>
  <si>
    <t>Mr HITESH  PEDNEK</t>
  </si>
  <si>
    <t>MR BONALA  ANAND</t>
  </si>
  <si>
    <t>MR ALOK  CHANDEKA</t>
  </si>
  <si>
    <t>MR MURUGAN  J</t>
  </si>
  <si>
    <t>Areva India Pvt L</t>
  </si>
  <si>
    <t>DR VEERAPPA KEELA</t>
  </si>
  <si>
    <t xml:space="preserve">Apollo Hospitals </t>
  </si>
  <si>
    <t xml:space="preserve">DR THIRUMOORTHY  </t>
  </si>
  <si>
    <t>DR SAHIRUDDIN SHE</t>
  </si>
  <si>
    <t>DR PRIYADHARSHINI</t>
  </si>
  <si>
    <t>DR PATEL  KETAN</t>
  </si>
  <si>
    <t>DR PATEL  ANJALI</t>
  </si>
  <si>
    <t>Mr URBAN  CHRIS</t>
  </si>
  <si>
    <t>Adams Technologie</t>
  </si>
  <si>
    <t>MR SHIMIZU  HIDET</t>
  </si>
  <si>
    <t>MR Richard  Herbe</t>
  </si>
  <si>
    <t>MR NEIL  PEDDER</t>
  </si>
  <si>
    <t>MR RAVIKANTH</t>
  </si>
  <si>
    <t>Abbott Healthcare</t>
  </si>
  <si>
    <t>Remark</t>
  </si>
  <si>
    <t>Amount Rs.</t>
  </si>
  <si>
    <t>Diff Rs.</t>
  </si>
  <si>
    <t>Agreed rate Rs.</t>
  </si>
  <si>
    <t>Pax</t>
  </si>
  <si>
    <t>No of days</t>
  </si>
  <si>
    <t>Room#</t>
  </si>
  <si>
    <t>Nett Rs.</t>
  </si>
  <si>
    <t>Check out</t>
  </si>
  <si>
    <t>Check-In</t>
  </si>
  <si>
    <t>Guest Name</t>
  </si>
  <si>
    <t>Tariff rate</t>
  </si>
  <si>
    <t>Row Labels</t>
  </si>
  <si>
    <t>: DIFFERENCES BETWEEN CVGR RATE AND BILLING</t>
  </si>
  <si>
    <t>TITLE</t>
  </si>
  <si>
    <t>: HOTEL GREEN PARK-CHENNAI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</si>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</sst>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 * #,##0.00_ ;_ * \-#,##0.00_ ;_ * &quot;-&quot;??_ ;_ @_ "/>
    <numFmt numFmtId="165" formatCode="[$-409]d\-mmm\-yy;@"/>
    <numFmt numFmtId="166" formatCode="_(* #,##0.00_);_(* \(#,##0.00\);_(* \-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2"/>
    </font>
    <font>
      <b/>
      <sz val="10"/>
      <color indexed="8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1"/>
      <color indexed="8"/>
      <name val="Calibri"/>
      <family val="2"/>
    </font>
    <font>
      <sz val="10"/>
      <color rgb="FF0000FF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 tint="-0.14999847407452621"/>
        <bgColor indexed="2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1" fillId="0" borderId="0"/>
    <xf numFmtId="166" fontId="8" fillId="0" borderId="0" applyFill="0" applyBorder="0" applyAlignment="0" applyProtection="0"/>
    <xf numFmtId="0" fontId="8" fillId="0" borderId="0"/>
  </cellStyleXfs>
  <cellXfs count="40">
    <xf numFmtId="0" fontId="0" fillId="0" borderId="0" xfId="0"/>
    <xf numFmtId="0" fontId="2" fillId="0" borderId="0" xfId="2" applyFont="1"/>
    <xf numFmtId="0" fontId="3" fillId="0" borderId="0" xfId="2" applyFont="1" applyFill="1"/>
    <xf numFmtId="164" fontId="2" fillId="0" borderId="0" xfId="1" applyFont="1"/>
    <xf numFmtId="0" fontId="2" fillId="0" borderId="0" xfId="2" applyFont="1" applyAlignment="1">
      <alignment horizontal="center"/>
    </xf>
    <xf numFmtId="0" fontId="5" fillId="0" borderId="0" xfId="2" applyFont="1"/>
    <xf numFmtId="0" fontId="6" fillId="2" borderId="1" xfId="2" applyFont="1" applyFill="1" applyBorder="1"/>
    <xf numFmtId="43" fontId="7" fillId="2" borderId="1" xfId="2" applyNumberFormat="1" applyFont="1" applyFill="1" applyBorder="1"/>
    <xf numFmtId="43" fontId="6" fillId="2" borderId="1" xfId="2" applyNumberFormat="1" applyFont="1" applyFill="1" applyBorder="1"/>
    <xf numFmtId="164" fontId="6" fillId="2" borderId="1" xfId="1" applyFont="1" applyFill="1" applyBorder="1"/>
    <xf numFmtId="0" fontId="6" fillId="2" borderId="1" xfId="2" applyFont="1" applyFill="1" applyBorder="1" applyAlignment="1">
      <alignment horizontal="center"/>
    </xf>
    <xf numFmtId="0" fontId="2" fillId="0" borderId="0" xfId="2" applyFont="1" applyFill="1"/>
    <xf numFmtId="43" fontId="2" fillId="0" borderId="1" xfId="3" applyFont="1" applyFill="1" applyBorder="1"/>
    <xf numFmtId="43" fontId="9" fillId="0" borderId="1" xfId="3" applyFont="1" applyFill="1" applyBorder="1"/>
    <xf numFmtId="0" fontId="2" fillId="0" borderId="1" xfId="2" applyFont="1" applyFill="1" applyBorder="1"/>
    <xf numFmtId="164" fontId="2" fillId="0" borderId="1" xfId="1" applyFont="1" applyFill="1" applyBorder="1"/>
    <xf numFmtId="165" fontId="2" fillId="0" borderId="1" xfId="2" applyNumberFormat="1" applyFont="1" applyFill="1" applyBorder="1" applyAlignment="1">
      <alignment horizontal="center"/>
    </xf>
    <xf numFmtId="15" fontId="2" fillId="0" borderId="1" xfId="2" applyNumberFormat="1" applyFont="1" applyFill="1" applyBorder="1" applyAlignment="1">
      <alignment horizontal="center"/>
    </xf>
    <xf numFmtId="43" fontId="3" fillId="0" borderId="1" xfId="3" applyFont="1" applyFill="1" applyBorder="1"/>
    <xf numFmtId="43" fontId="10" fillId="0" borderId="1" xfId="3" quotePrefix="1" applyFont="1" applyFill="1" applyBorder="1" applyAlignment="1">
      <alignment vertical="top"/>
    </xf>
    <xf numFmtId="43" fontId="10" fillId="0" borderId="1" xfId="3" applyFont="1" applyFill="1" applyBorder="1" applyAlignment="1">
      <alignment vertical="top"/>
    </xf>
    <xf numFmtId="0" fontId="7" fillId="2" borderId="1" xfId="2" applyFont="1" applyFill="1" applyBorder="1" applyAlignment="1">
      <alignment horizontal="center"/>
    </xf>
    <xf numFmtId="164" fontId="6" fillId="2" borderId="1" xfId="1" applyFont="1" applyFill="1" applyBorder="1" applyAlignment="1">
      <alignment horizontal="center"/>
    </xf>
    <xf numFmtId="0" fontId="10" fillId="3" borderId="2" xfId="4" applyFont="1" applyFill="1" applyBorder="1" applyAlignment="1">
      <alignment horizontal="left" wrapText="1"/>
    </xf>
    <xf numFmtId="164" fontId="10" fillId="3" borderId="0" xfId="1" applyFont="1" applyFill="1" applyBorder="1" applyAlignment="1">
      <alignment horizontal="left" wrapText="1"/>
    </xf>
    <xf numFmtId="0" fontId="10" fillId="3" borderId="0" xfId="4" applyFont="1" applyFill="1" applyBorder="1" applyAlignment="1">
      <alignment horizontal="left" wrapText="1"/>
    </xf>
    <xf numFmtId="0" fontId="10" fillId="3" borderId="0" xfId="4" applyFont="1" applyFill="1" applyBorder="1"/>
    <xf numFmtId="166" fontId="10" fillId="3" borderId="3" xfId="5" applyFont="1" applyFill="1" applyBorder="1" applyAlignment="1" applyProtection="1">
      <alignment vertical="center"/>
    </xf>
    <xf numFmtId="0" fontId="10" fillId="4" borderId="2" xfId="4" applyFont="1" applyFill="1" applyBorder="1" applyAlignment="1">
      <alignment horizontal="left" wrapText="1"/>
    </xf>
    <xf numFmtId="164" fontId="10" fillId="4" borderId="0" xfId="1" applyFont="1" applyFill="1" applyBorder="1" applyAlignment="1">
      <alignment horizontal="left" wrapText="1"/>
    </xf>
    <xf numFmtId="0" fontId="10" fillId="4" borderId="0" xfId="4" applyFont="1" applyFill="1" applyBorder="1" applyAlignment="1">
      <alignment horizontal="left" wrapText="1"/>
    </xf>
    <xf numFmtId="0" fontId="10" fillId="4" borderId="0" xfId="4" applyFont="1" applyFill="1" applyBorder="1"/>
    <xf numFmtId="0" fontId="12" fillId="4" borderId="0" xfId="4" applyFont="1" applyFill="1" applyBorder="1"/>
    <xf numFmtId="0" fontId="12" fillId="4" borderId="3" xfId="4" applyFont="1" applyFill="1" applyBorder="1"/>
    <xf numFmtId="0" fontId="12" fillId="2" borderId="0" xfId="6" applyFont="1" applyFill="1" applyBorder="1" applyAlignment="1">
      <alignment vertical="center"/>
    </xf>
    <xf numFmtId="0" fontId="10" fillId="4" borderId="4" xfId="4" applyFont="1" applyFill="1" applyBorder="1" applyAlignment="1">
      <alignment horizontal="left" wrapText="1"/>
    </xf>
    <xf numFmtId="164" fontId="10" fillId="4" borderId="5" xfId="1" applyFont="1" applyFill="1" applyBorder="1" applyAlignment="1">
      <alignment horizontal="left" wrapText="1"/>
    </xf>
    <xf numFmtId="0" fontId="10" fillId="4" borderId="5" xfId="4" applyFont="1" applyFill="1" applyBorder="1" applyAlignment="1">
      <alignment horizontal="left" wrapText="1"/>
    </xf>
    <xf numFmtId="0" fontId="10" fillId="4" borderId="5" xfId="4" applyFont="1" applyFill="1" applyBorder="1"/>
    <xf numFmtId="0" fontId="10" fillId="4" borderId="6" xfId="4" applyFont="1" applyFill="1" applyBorder="1"/>
  </cellXfs>
  <cellStyles count="7">
    <cellStyle name="Comma" xfId="1" builtinId="3"/>
    <cellStyle name="Comma 2" xfId="3"/>
    <cellStyle name="Comma 9" xfId="5"/>
    <cellStyle name="Normal" xfId="0" builtinId="0"/>
    <cellStyle name="Normal 2" xfId="2"/>
    <cellStyle name="Normal 2 2" xfId="4"/>
    <cellStyle name="Normal 2_prakash 2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run%20Prakash\-\arun%20photo\maha%20arun\Green%20Park\HOTEL%20AVASA\AVASA%2015-16\SPECIAL%20AUDIT\FAR%20AVASA-Q1%20SPL-%20FO%20&amp;%20HK%20Laundry%2015-16\FAR%20AVASA-Q1%20SPL-%20FO%20&amp;%20HK%20Laundry%2015-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PC%20Q1%20Special%20audit%20-%20Front%20office%20&amp;%20SP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Front%20Office%20Observations%20Q1_15-16%20with%20response%20(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HK%20Laundry%20Observations_Q1_15-16%20with%20respon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Exhibit-1"/>
      <sheetName val="Annexure-3"/>
      <sheetName val="Annexure-4"/>
      <sheetName val="Exhibit-2"/>
      <sheetName val="Annexure-5"/>
      <sheetName val="Annexure-6"/>
      <sheetName val="Annexure-7"/>
      <sheetName val="Annexure-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"/>
      <sheetName val="1"/>
      <sheetName val="2"/>
      <sheetName val="3"/>
      <sheetName val="4"/>
      <sheetName val="5"/>
      <sheetName val="6"/>
      <sheetName val="7"/>
      <sheetName val="8"/>
      <sheetName val="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Ann-1"/>
      <sheetName val="Exhibit-1"/>
      <sheetName val="Ann-2"/>
      <sheetName val="Ann-3"/>
      <sheetName val="Exhibit-2"/>
      <sheetName val="Ann-4"/>
      <sheetName val="Ann-5"/>
      <sheetName val="Ann-6"/>
      <sheetName val="Ann-7"/>
      <sheetName val="Exhibit-3"/>
      <sheetName val="Ann-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K &amp; Laundry"/>
      <sheetName val="Ann-1"/>
      <sheetName val="Ann-2"/>
      <sheetName val="Ann-3"/>
      <sheetName val="Ann-4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S130"/>
  <sheetViews>
    <sheetView showGridLines="0" tabSelected="1" topLeftCell="C86" zoomScaleNormal="100" workbookViewId="0">
      <selection activeCell="M8" sqref="M8:M125"/>
    </sheetView>
  </sheetViews>
  <sheetFormatPr defaultColWidth="8" defaultRowHeight="12.75" x14ac:dyDescent="0.2"/>
  <cols>
    <col min="1" max="1" width="8" style="1"/>
    <col min="2" max="2" width="17.42578125" style="1" customWidth="1"/>
    <col min="3" max="3" width="13.7109375" style="1" bestFit="1" customWidth="1"/>
    <col min="4" max="4" width="23.85546875" style="1" bestFit="1" customWidth="1"/>
    <col min="5" max="5" width="12.85546875" style="4" customWidth="1"/>
    <col min="6" max="6" width="13.5703125" style="4" customWidth="1"/>
    <col min="7" max="7" width="12.7109375" style="3" bestFit="1" customWidth="1"/>
    <col min="8" max="8" width="11" style="1" bestFit="1" customWidth="1"/>
    <col min="9" max="9" width="13.42578125" style="1" bestFit="1" customWidth="1"/>
    <col min="10" max="10" width="8.42578125" style="1" bestFit="1" customWidth="1"/>
    <col min="11" max="11" width="18" style="1" bestFit="1" customWidth="1"/>
    <col min="12" max="12" width="11.5703125" style="1" bestFit="1" customWidth="1"/>
    <col min="13" max="13" width="14.7109375" style="2" bestFit="1" customWidth="1"/>
    <col min="14" max="14" width="12" style="1" bestFit="1" customWidth="1"/>
    <col min="15" max="16384" width="8" style="1"/>
  </cols>
  <sheetData>
    <row r="2" spans="2:19" x14ac:dyDescent="0.2">
      <c r="B2" s="39"/>
      <c r="C2" s="38"/>
      <c r="D2" s="38"/>
      <c r="E2" s="38"/>
      <c r="F2" s="37"/>
      <c r="G2" s="36"/>
      <c r="H2" s="36"/>
      <c r="I2" s="36"/>
      <c r="J2" s="36"/>
      <c r="K2" s="36"/>
      <c r="L2" s="36"/>
      <c r="M2" s="36"/>
      <c r="N2" s="35"/>
      <c r="S2" s="2"/>
    </row>
    <row r="3" spans="2:19" x14ac:dyDescent="0.2">
      <c r="B3" s="33" t="s">
        <v>161</v>
      </c>
      <c r="C3" s="34" t="s">
        <v>160</v>
      </c>
      <c r="D3" s="31"/>
      <c r="E3" s="31"/>
      <c r="F3" s="30"/>
      <c r="G3" s="29"/>
      <c r="H3" s="29"/>
      <c r="I3" s="29"/>
      <c r="J3" s="29"/>
      <c r="K3" s="29"/>
      <c r="L3" s="29"/>
      <c r="M3" s="29"/>
      <c r="N3" s="28"/>
      <c r="S3" s="2"/>
    </row>
    <row r="4" spans="2:19" x14ac:dyDescent="0.2">
      <c r="B4" s="33"/>
      <c r="C4" s="32"/>
      <c r="D4" s="31"/>
      <c r="E4" s="31"/>
      <c r="F4" s="30"/>
      <c r="G4" s="29"/>
      <c r="H4" s="29"/>
      <c r="I4" s="29"/>
      <c r="J4" s="29"/>
      <c r="K4" s="29"/>
      <c r="L4" s="29"/>
      <c r="M4" s="29"/>
      <c r="N4" s="28"/>
      <c r="S4" s="2"/>
    </row>
    <row r="5" spans="2:19" x14ac:dyDescent="0.2">
      <c r="B5" s="33" t="s">
        <v>159</v>
      </c>
      <c r="C5" s="32" t="s">
        <v>158</v>
      </c>
      <c r="D5" s="31"/>
      <c r="E5" s="31"/>
      <c r="F5" s="30"/>
      <c r="G5" s="29"/>
      <c r="H5" s="29"/>
      <c r="I5" s="29"/>
      <c r="J5" s="29"/>
      <c r="K5" s="29"/>
      <c r="L5" s="29"/>
      <c r="M5" s="29"/>
      <c r="N5" s="28"/>
      <c r="S5" s="2"/>
    </row>
    <row r="6" spans="2:19" x14ac:dyDescent="0.2">
      <c r="B6" s="27"/>
      <c r="C6" s="26"/>
      <c r="D6" s="26"/>
      <c r="E6" s="26"/>
      <c r="F6" s="25"/>
      <c r="G6" s="24"/>
      <c r="H6" s="24"/>
      <c r="I6" s="24"/>
      <c r="J6" s="24"/>
      <c r="K6" s="24"/>
      <c r="L6" s="24"/>
      <c r="M6" s="24"/>
      <c r="N6" s="23"/>
      <c r="S6" s="2"/>
    </row>
    <row r="7" spans="2:19" s="11" customFormat="1" x14ac:dyDescent="0.2">
      <c r="B7" s="10" t="s">
        <v>157</v>
      </c>
      <c r="C7" s="10" t="s">
        <v>156</v>
      </c>
      <c r="D7" s="10" t="s">
        <v>155</v>
      </c>
      <c r="E7" s="10" t="s">
        <v>154</v>
      </c>
      <c r="F7" s="10" t="s">
        <v>153</v>
      </c>
      <c r="G7" s="22" t="s">
        <v>152</v>
      </c>
      <c r="H7" s="10" t="s">
        <v>151</v>
      </c>
      <c r="I7" s="10" t="s">
        <v>150</v>
      </c>
      <c r="J7" s="10" t="s">
        <v>149</v>
      </c>
      <c r="K7" s="10" t="s">
        <v>148</v>
      </c>
      <c r="L7" s="10" t="s">
        <v>147</v>
      </c>
      <c r="M7" s="21" t="s">
        <v>146</v>
      </c>
      <c r="N7" s="10" t="s">
        <v>145</v>
      </c>
    </row>
    <row r="8" spans="2:19" s="11" customFormat="1" x14ac:dyDescent="0.2">
      <c r="B8" s="14" t="s">
        <v>144</v>
      </c>
      <c r="C8" s="15">
        <v>4067.79</v>
      </c>
      <c r="D8" s="14" t="s">
        <v>143</v>
      </c>
      <c r="E8" s="17">
        <v>43279</v>
      </c>
      <c r="F8" s="16">
        <v>43282</v>
      </c>
      <c r="G8" s="15">
        <v>4799.9900000000007</v>
      </c>
      <c r="H8" s="14">
        <v>511</v>
      </c>
      <c r="I8" s="14">
        <v>3</v>
      </c>
      <c r="J8" s="14">
        <v>1</v>
      </c>
      <c r="K8" s="19">
        <v>4200</v>
      </c>
      <c r="L8" s="12">
        <f>+C8-K8</f>
        <v>-132.21000000000004</v>
      </c>
      <c r="M8" s="18">
        <f>+L8*I8</f>
        <v>-396.63000000000011</v>
      </c>
      <c r="N8" s="12"/>
    </row>
    <row r="9" spans="2:19" s="11" customFormat="1" x14ac:dyDescent="0.2">
      <c r="B9" s="14" t="s">
        <v>139</v>
      </c>
      <c r="C9" s="15">
        <v>4165</v>
      </c>
      <c r="D9" s="14" t="s">
        <v>142</v>
      </c>
      <c r="E9" s="16">
        <v>43198</v>
      </c>
      <c r="F9" s="16">
        <v>43217</v>
      </c>
      <c r="G9" s="15">
        <v>3540</v>
      </c>
      <c r="H9" s="14">
        <v>425</v>
      </c>
      <c r="I9" s="14">
        <v>19</v>
      </c>
      <c r="J9" s="14">
        <v>1</v>
      </c>
      <c r="K9" s="12">
        <v>4250</v>
      </c>
      <c r="L9" s="12">
        <f>+C9-K9</f>
        <v>-85</v>
      </c>
      <c r="M9" s="18">
        <f>+L9*I9</f>
        <v>-1615</v>
      </c>
      <c r="N9" s="12"/>
    </row>
    <row r="10" spans="2:19" s="11" customFormat="1" x14ac:dyDescent="0.2">
      <c r="B10" s="14" t="s">
        <v>139</v>
      </c>
      <c r="C10" s="15">
        <v>4165</v>
      </c>
      <c r="D10" s="14" t="s">
        <v>141</v>
      </c>
      <c r="E10" s="16">
        <v>43191</v>
      </c>
      <c r="F10" s="16">
        <v>43200</v>
      </c>
      <c r="G10" s="15">
        <v>4914.7000000000007</v>
      </c>
      <c r="H10" s="14">
        <v>527</v>
      </c>
      <c r="I10" s="14">
        <v>9</v>
      </c>
      <c r="J10" s="14">
        <v>1</v>
      </c>
      <c r="K10" s="12">
        <v>4250</v>
      </c>
      <c r="L10" s="12">
        <f>+C10-K10</f>
        <v>-85</v>
      </c>
      <c r="M10" s="18">
        <f>+L10*I10</f>
        <v>-765</v>
      </c>
      <c r="N10" s="12"/>
    </row>
    <row r="11" spans="2:19" s="11" customFormat="1" x14ac:dyDescent="0.2">
      <c r="B11" s="14" t="s">
        <v>139</v>
      </c>
      <c r="C11" s="15">
        <v>4165</v>
      </c>
      <c r="D11" s="14" t="s">
        <v>140</v>
      </c>
      <c r="E11" s="16">
        <v>43260</v>
      </c>
      <c r="F11" s="16">
        <v>43263</v>
      </c>
      <c r="G11" s="15">
        <v>4914.7000000000007</v>
      </c>
      <c r="H11" s="14">
        <v>505</v>
      </c>
      <c r="I11" s="14">
        <v>3</v>
      </c>
      <c r="J11" s="14">
        <v>1</v>
      </c>
      <c r="K11" s="12">
        <v>4250</v>
      </c>
      <c r="L11" s="12">
        <f>+C11-K11</f>
        <v>-85</v>
      </c>
      <c r="M11" s="18">
        <f>+L11*I11</f>
        <v>-255</v>
      </c>
      <c r="N11" s="12"/>
    </row>
    <row r="12" spans="2:19" s="11" customFormat="1" x14ac:dyDescent="0.2">
      <c r="B12" s="14" t="s">
        <v>139</v>
      </c>
      <c r="C12" s="15">
        <v>4165</v>
      </c>
      <c r="D12" s="14" t="s">
        <v>138</v>
      </c>
      <c r="E12" s="16">
        <v>43256</v>
      </c>
      <c r="F12" s="16">
        <v>43264</v>
      </c>
      <c r="G12" s="15">
        <v>4914.7000000000007</v>
      </c>
      <c r="H12" s="14">
        <v>438</v>
      </c>
      <c r="I12" s="14">
        <v>8</v>
      </c>
      <c r="J12" s="14">
        <v>1</v>
      </c>
      <c r="K12" s="12">
        <v>4250</v>
      </c>
      <c r="L12" s="12">
        <f>+C12-K12</f>
        <v>-85</v>
      </c>
      <c r="M12" s="18">
        <f>+L12*I12</f>
        <v>-680</v>
      </c>
      <c r="N12" s="12"/>
    </row>
    <row r="13" spans="2:19" s="11" customFormat="1" hidden="1" x14ac:dyDescent="0.2">
      <c r="B13" s="14" t="s">
        <v>132</v>
      </c>
      <c r="C13" s="15">
        <v>5500</v>
      </c>
      <c r="D13" s="14" t="s">
        <v>137</v>
      </c>
      <c r="E13" s="17">
        <v>43269</v>
      </c>
      <c r="F13" s="16">
        <v>43273</v>
      </c>
      <c r="G13" s="15">
        <v>6490</v>
      </c>
      <c r="H13" s="14">
        <v>503</v>
      </c>
      <c r="I13" s="14">
        <v>4</v>
      </c>
      <c r="J13" s="14">
        <v>1</v>
      </c>
      <c r="K13" s="12">
        <v>4500</v>
      </c>
      <c r="L13" s="12">
        <f>+C13-K13</f>
        <v>1000</v>
      </c>
      <c r="M13" s="13">
        <f>+L13*I13</f>
        <v>4000</v>
      </c>
      <c r="N13" s="12"/>
    </row>
    <row r="14" spans="2:19" s="11" customFormat="1" hidden="1" x14ac:dyDescent="0.2">
      <c r="B14" s="14" t="s">
        <v>132</v>
      </c>
      <c r="C14" s="15">
        <v>5500</v>
      </c>
      <c r="D14" s="14" t="s">
        <v>136</v>
      </c>
      <c r="E14" s="17">
        <v>43269</v>
      </c>
      <c r="F14" s="16">
        <v>43273</v>
      </c>
      <c r="G14" s="15">
        <v>6490</v>
      </c>
      <c r="H14" s="14">
        <v>537</v>
      </c>
      <c r="I14" s="14">
        <v>4</v>
      </c>
      <c r="J14" s="14">
        <v>1</v>
      </c>
      <c r="K14" s="12">
        <v>4500</v>
      </c>
      <c r="L14" s="12">
        <f>+C14-K14</f>
        <v>1000</v>
      </c>
      <c r="M14" s="13">
        <f>+L14*I14</f>
        <v>4000</v>
      </c>
      <c r="N14" s="12"/>
    </row>
    <row r="15" spans="2:19" s="11" customFormat="1" hidden="1" x14ac:dyDescent="0.2">
      <c r="B15" s="14" t="s">
        <v>132</v>
      </c>
      <c r="C15" s="15">
        <v>5500</v>
      </c>
      <c r="D15" s="14" t="s">
        <v>135</v>
      </c>
      <c r="E15" s="17">
        <v>43268</v>
      </c>
      <c r="F15" s="16">
        <v>43272</v>
      </c>
      <c r="G15" s="15">
        <v>6490</v>
      </c>
      <c r="H15" s="14">
        <v>408</v>
      </c>
      <c r="I15" s="14">
        <v>4</v>
      </c>
      <c r="J15" s="14">
        <v>1</v>
      </c>
      <c r="K15" s="12">
        <v>4500</v>
      </c>
      <c r="L15" s="12">
        <f>+C15-K15</f>
        <v>1000</v>
      </c>
      <c r="M15" s="13">
        <f>+L15*I15</f>
        <v>4000</v>
      </c>
      <c r="N15" s="12"/>
    </row>
    <row r="16" spans="2:19" s="11" customFormat="1" hidden="1" x14ac:dyDescent="0.2">
      <c r="B16" s="14" t="s">
        <v>132</v>
      </c>
      <c r="C16" s="15">
        <v>5500</v>
      </c>
      <c r="D16" s="14" t="s">
        <v>134</v>
      </c>
      <c r="E16" s="17">
        <v>43268</v>
      </c>
      <c r="F16" s="16">
        <v>43272</v>
      </c>
      <c r="G16" s="15">
        <v>6490</v>
      </c>
      <c r="H16" s="14">
        <v>535</v>
      </c>
      <c r="I16" s="14">
        <v>4</v>
      </c>
      <c r="J16" s="14">
        <v>1</v>
      </c>
      <c r="K16" s="12">
        <v>4500</v>
      </c>
      <c r="L16" s="12">
        <f>+C16-K16</f>
        <v>1000</v>
      </c>
      <c r="M16" s="13">
        <f>+L16*I16</f>
        <v>4000</v>
      </c>
      <c r="N16" s="12"/>
    </row>
    <row r="17" spans="2:14" s="11" customFormat="1" hidden="1" x14ac:dyDescent="0.2">
      <c r="B17" s="14" t="s">
        <v>132</v>
      </c>
      <c r="C17" s="15">
        <v>5500</v>
      </c>
      <c r="D17" s="14" t="s">
        <v>133</v>
      </c>
      <c r="E17" s="17">
        <v>43269</v>
      </c>
      <c r="F17" s="16">
        <v>43273</v>
      </c>
      <c r="G17" s="15">
        <v>6490</v>
      </c>
      <c r="H17" s="14">
        <v>625</v>
      </c>
      <c r="I17" s="14">
        <v>4</v>
      </c>
      <c r="J17" s="14">
        <v>1</v>
      </c>
      <c r="K17" s="12">
        <v>4500</v>
      </c>
      <c r="L17" s="12">
        <f>+C17-K17</f>
        <v>1000</v>
      </c>
      <c r="M17" s="13">
        <f>+L17*I17</f>
        <v>4000</v>
      </c>
      <c r="N17" s="12"/>
    </row>
    <row r="18" spans="2:14" s="11" customFormat="1" hidden="1" x14ac:dyDescent="0.2">
      <c r="B18" s="14" t="s">
        <v>132</v>
      </c>
      <c r="C18" s="15">
        <v>5500</v>
      </c>
      <c r="D18" s="14" t="s">
        <v>131</v>
      </c>
      <c r="E18" s="17">
        <v>43269</v>
      </c>
      <c r="F18" s="16">
        <v>43272</v>
      </c>
      <c r="G18" s="15">
        <v>6490</v>
      </c>
      <c r="H18" s="14">
        <v>633</v>
      </c>
      <c r="I18" s="14">
        <v>3</v>
      </c>
      <c r="J18" s="14">
        <v>1</v>
      </c>
      <c r="K18" s="12">
        <v>4500</v>
      </c>
      <c r="L18" s="12">
        <f>+C18-K18</f>
        <v>1000</v>
      </c>
      <c r="M18" s="13">
        <f>+L18*I18</f>
        <v>3000</v>
      </c>
      <c r="N18" s="12"/>
    </row>
    <row r="19" spans="2:14" s="11" customFormat="1" x14ac:dyDescent="0.2">
      <c r="B19" s="14" t="s">
        <v>130</v>
      </c>
      <c r="C19" s="15">
        <v>4760</v>
      </c>
      <c r="D19" s="14" t="s">
        <v>129</v>
      </c>
      <c r="E19" s="16">
        <v>43197</v>
      </c>
      <c r="F19" s="16">
        <v>43198</v>
      </c>
      <c r="G19" s="15">
        <v>5616.7999999999993</v>
      </c>
      <c r="H19" s="14">
        <v>336</v>
      </c>
      <c r="I19" s="14">
        <v>1</v>
      </c>
      <c r="J19" s="14">
        <v>1</v>
      </c>
      <c r="K19" s="12">
        <v>4950</v>
      </c>
      <c r="L19" s="12">
        <f>+C19-K19</f>
        <v>-190</v>
      </c>
      <c r="M19" s="18">
        <f>+L19*I19</f>
        <v>-190</v>
      </c>
      <c r="N19" s="12"/>
    </row>
    <row r="20" spans="2:14" s="11" customFormat="1" x14ac:dyDescent="0.2">
      <c r="B20" s="14" t="s">
        <v>121</v>
      </c>
      <c r="C20" s="15">
        <v>3389.83</v>
      </c>
      <c r="D20" s="14" t="s">
        <v>128</v>
      </c>
      <c r="E20" s="16">
        <v>43230</v>
      </c>
      <c r="F20" s="16">
        <v>43232</v>
      </c>
      <c r="G20" s="15">
        <v>3999.99</v>
      </c>
      <c r="H20" s="14">
        <v>426</v>
      </c>
      <c r="I20" s="14">
        <v>2</v>
      </c>
      <c r="J20" s="14">
        <v>1</v>
      </c>
      <c r="K20" s="12">
        <v>4200</v>
      </c>
      <c r="L20" s="12">
        <f>+C20-K20</f>
        <v>-810.17000000000007</v>
      </c>
      <c r="M20" s="18">
        <f>+L20*I20</f>
        <v>-1620.3400000000001</v>
      </c>
      <c r="N20" s="12"/>
    </row>
    <row r="21" spans="2:14" s="11" customFormat="1" x14ac:dyDescent="0.2">
      <c r="B21" s="14" t="s">
        <v>121</v>
      </c>
      <c r="C21" s="15">
        <v>3813.56</v>
      </c>
      <c r="D21" s="14" t="s">
        <v>127</v>
      </c>
      <c r="E21" s="16">
        <v>43213</v>
      </c>
      <c r="F21" s="16">
        <v>43216</v>
      </c>
      <c r="G21" s="15">
        <v>4500</v>
      </c>
      <c r="H21" s="14">
        <v>615</v>
      </c>
      <c r="I21" s="14">
        <v>3</v>
      </c>
      <c r="J21" s="14">
        <v>1</v>
      </c>
      <c r="K21" s="12">
        <v>4200</v>
      </c>
      <c r="L21" s="12">
        <f>+C21-K21</f>
        <v>-386.44000000000005</v>
      </c>
      <c r="M21" s="18">
        <f>+L21*I21</f>
        <v>-1159.3200000000002</v>
      </c>
      <c r="N21" s="12"/>
    </row>
    <row r="22" spans="2:14" s="11" customFormat="1" hidden="1" x14ac:dyDescent="0.2">
      <c r="B22" s="14" t="s">
        <v>121</v>
      </c>
      <c r="C22" s="15">
        <v>4237</v>
      </c>
      <c r="D22" s="14" t="s">
        <v>126</v>
      </c>
      <c r="E22" s="16">
        <v>43195</v>
      </c>
      <c r="F22" s="16">
        <v>43197</v>
      </c>
      <c r="G22" s="15">
        <v>4999.66</v>
      </c>
      <c r="H22" s="14">
        <v>633</v>
      </c>
      <c r="I22" s="14">
        <v>2</v>
      </c>
      <c r="J22" s="14">
        <v>1</v>
      </c>
      <c r="K22" s="12">
        <v>4200</v>
      </c>
      <c r="L22" s="12">
        <f>+C22-K22</f>
        <v>37</v>
      </c>
      <c r="M22" s="13">
        <f>+L22*I22</f>
        <v>74</v>
      </c>
      <c r="N22" s="12"/>
    </row>
    <row r="23" spans="2:14" s="11" customFormat="1" x14ac:dyDescent="0.2">
      <c r="B23" s="14" t="s">
        <v>121</v>
      </c>
      <c r="C23" s="15">
        <v>4237</v>
      </c>
      <c r="D23" s="14" t="s">
        <v>125</v>
      </c>
      <c r="E23" s="16">
        <v>43192</v>
      </c>
      <c r="F23" s="16">
        <v>43197</v>
      </c>
      <c r="G23" s="15">
        <v>5000.0099999999993</v>
      </c>
      <c r="H23" s="14">
        <v>335</v>
      </c>
      <c r="I23" s="14">
        <v>5</v>
      </c>
      <c r="J23" s="14">
        <v>1</v>
      </c>
      <c r="K23" s="19">
        <v>4950</v>
      </c>
      <c r="L23" s="12">
        <f>+C23-K23</f>
        <v>-713</v>
      </c>
      <c r="M23" s="18">
        <f>+L23*I23</f>
        <v>-3565</v>
      </c>
      <c r="N23" s="12"/>
    </row>
    <row r="24" spans="2:14" s="11" customFormat="1" hidden="1" x14ac:dyDescent="0.2">
      <c r="B24" s="14" t="s">
        <v>121</v>
      </c>
      <c r="C24" s="15">
        <v>4237</v>
      </c>
      <c r="D24" s="14" t="s">
        <v>124</v>
      </c>
      <c r="E24" s="16">
        <v>43196</v>
      </c>
      <c r="F24" s="16">
        <v>43197</v>
      </c>
      <c r="G24" s="15">
        <v>5000.0099999999993</v>
      </c>
      <c r="H24" s="14">
        <v>632</v>
      </c>
      <c r="I24" s="14">
        <v>1</v>
      </c>
      <c r="J24" s="14">
        <v>1</v>
      </c>
      <c r="K24" s="12">
        <v>4200</v>
      </c>
      <c r="L24" s="12">
        <f>+C24-K24</f>
        <v>37</v>
      </c>
      <c r="M24" s="13">
        <f>+L24*I24</f>
        <v>37</v>
      </c>
      <c r="N24" s="12"/>
    </row>
    <row r="25" spans="2:14" s="11" customFormat="1" hidden="1" x14ac:dyDescent="0.2">
      <c r="B25" s="14" t="s">
        <v>121</v>
      </c>
      <c r="C25" s="15">
        <v>4237</v>
      </c>
      <c r="D25" s="14" t="s">
        <v>123</v>
      </c>
      <c r="E25" s="16">
        <v>43194</v>
      </c>
      <c r="F25" s="16">
        <v>43197</v>
      </c>
      <c r="G25" s="15">
        <v>5000.0099999999993</v>
      </c>
      <c r="H25" s="14">
        <v>418</v>
      </c>
      <c r="I25" s="14">
        <v>3</v>
      </c>
      <c r="J25" s="14">
        <v>1</v>
      </c>
      <c r="K25" s="12">
        <v>4200</v>
      </c>
      <c r="L25" s="12">
        <f>+C25-K25</f>
        <v>37</v>
      </c>
      <c r="M25" s="13">
        <f>+L25*I25</f>
        <v>111</v>
      </c>
      <c r="N25" s="12"/>
    </row>
    <row r="26" spans="2:14" s="11" customFormat="1" x14ac:dyDescent="0.2">
      <c r="B26" s="14" t="s">
        <v>121</v>
      </c>
      <c r="C26" s="15">
        <v>4661.0200000000004</v>
      </c>
      <c r="D26" s="14" t="s">
        <v>122</v>
      </c>
      <c r="E26" s="16">
        <v>43213</v>
      </c>
      <c r="F26" s="16">
        <v>43216</v>
      </c>
      <c r="G26" s="15">
        <v>5500</v>
      </c>
      <c r="H26" s="14">
        <v>604</v>
      </c>
      <c r="I26" s="14">
        <v>3</v>
      </c>
      <c r="J26" s="14">
        <v>2</v>
      </c>
      <c r="K26" s="19">
        <v>4950</v>
      </c>
      <c r="L26" s="12">
        <f>+C26-K26</f>
        <v>-288.97999999999956</v>
      </c>
      <c r="M26" s="18">
        <f>+L26*I26</f>
        <v>-866.93999999999869</v>
      </c>
      <c r="N26" s="12"/>
    </row>
    <row r="27" spans="2:14" s="11" customFormat="1" hidden="1" x14ac:dyDescent="0.2">
      <c r="B27" s="14" t="s">
        <v>121</v>
      </c>
      <c r="C27" s="15">
        <v>7400</v>
      </c>
      <c r="D27" s="14" t="s">
        <v>120</v>
      </c>
      <c r="E27" s="17">
        <v>43214</v>
      </c>
      <c r="F27" s="16">
        <v>43216</v>
      </c>
      <c r="G27" s="15">
        <v>8732</v>
      </c>
      <c r="H27" s="14">
        <v>225</v>
      </c>
      <c r="I27" s="14">
        <v>2</v>
      </c>
      <c r="J27" s="14">
        <v>1</v>
      </c>
      <c r="K27" s="12">
        <v>6600</v>
      </c>
      <c r="L27" s="12">
        <f>+C27-K27</f>
        <v>800</v>
      </c>
      <c r="M27" s="13">
        <f>+L27*I27</f>
        <v>1600</v>
      </c>
      <c r="N27" s="12"/>
    </row>
    <row r="28" spans="2:14" s="11" customFormat="1" hidden="1" x14ac:dyDescent="0.2">
      <c r="B28" s="14" t="s">
        <v>113</v>
      </c>
      <c r="C28" s="15">
        <v>4760</v>
      </c>
      <c r="D28" s="14" t="s">
        <v>119</v>
      </c>
      <c r="E28" s="16">
        <v>43193</v>
      </c>
      <c r="F28" s="16">
        <v>43194</v>
      </c>
      <c r="G28" s="15">
        <v>5616.7999999999993</v>
      </c>
      <c r="H28" s="14">
        <v>441</v>
      </c>
      <c r="I28" s="14">
        <v>1</v>
      </c>
      <c r="J28" s="14">
        <v>1</v>
      </c>
      <c r="K28" s="19">
        <v>4165</v>
      </c>
      <c r="L28" s="12">
        <f>+C28-K28</f>
        <v>595</v>
      </c>
      <c r="M28" s="13">
        <f>+L28*I28</f>
        <v>595</v>
      </c>
      <c r="N28" s="12"/>
    </row>
    <row r="29" spans="2:14" s="11" customFormat="1" hidden="1" x14ac:dyDescent="0.2">
      <c r="B29" s="14" t="s">
        <v>113</v>
      </c>
      <c r="C29" s="15">
        <v>4760</v>
      </c>
      <c r="D29" s="14" t="s">
        <v>118</v>
      </c>
      <c r="E29" s="17">
        <v>43271</v>
      </c>
      <c r="F29" s="16">
        <v>43272</v>
      </c>
      <c r="G29" s="15">
        <v>5616.7999999999993</v>
      </c>
      <c r="H29" s="14">
        <v>419</v>
      </c>
      <c r="I29" s="14">
        <v>1</v>
      </c>
      <c r="J29" s="14">
        <v>1</v>
      </c>
      <c r="K29" s="19">
        <v>4165</v>
      </c>
      <c r="L29" s="12">
        <f>+C29-K29</f>
        <v>595</v>
      </c>
      <c r="M29" s="13">
        <f>+L29*I29</f>
        <v>595</v>
      </c>
      <c r="N29" s="12"/>
    </row>
    <row r="30" spans="2:14" s="11" customFormat="1" x14ac:dyDescent="0.2">
      <c r="B30" s="14" t="s">
        <v>113</v>
      </c>
      <c r="C30" s="15">
        <v>4760</v>
      </c>
      <c r="D30" s="14" t="s">
        <v>117</v>
      </c>
      <c r="E30" s="17">
        <v>43207</v>
      </c>
      <c r="F30" s="16">
        <v>43209</v>
      </c>
      <c r="G30" s="15">
        <v>5616.7999999999993</v>
      </c>
      <c r="H30" s="14">
        <v>215</v>
      </c>
      <c r="I30" s="14">
        <v>2</v>
      </c>
      <c r="J30" s="14">
        <v>1</v>
      </c>
      <c r="K30" s="19">
        <v>4950</v>
      </c>
      <c r="L30" s="12">
        <f>+C30-K30</f>
        <v>-190</v>
      </c>
      <c r="M30" s="18">
        <f>+L30*I30</f>
        <v>-380</v>
      </c>
      <c r="N30" s="12"/>
    </row>
    <row r="31" spans="2:14" s="11" customFormat="1" hidden="1" x14ac:dyDescent="0.2">
      <c r="B31" s="14" t="s">
        <v>113</v>
      </c>
      <c r="C31" s="15">
        <v>4760</v>
      </c>
      <c r="D31" s="14" t="s">
        <v>116</v>
      </c>
      <c r="E31" s="17">
        <v>43207</v>
      </c>
      <c r="F31" s="16">
        <v>43209</v>
      </c>
      <c r="G31" s="15">
        <v>5616.7999999999993</v>
      </c>
      <c r="H31" s="14">
        <v>629</v>
      </c>
      <c r="I31" s="14">
        <v>2</v>
      </c>
      <c r="J31" s="14">
        <v>1</v>
      </c>
      <c r="K31" s="19">
        <v>4165</v>
      </c>
      <c r="L31" s="12">
        <f>+C31-K31</f>
        <v>595</v>
      </c>
      <c r="M31" s="13">
        <f>+L31*I31</f>
        <v>1190</v>
      </c>
      <c r="N31" s="12"/>
    </row>
    <row r="32" spans="2:14" s="11" customFormat="1" hidden="1" x14ac:dyDescent="0.2">
      <c r="B32" s="14" t="s">
        <v>113</v>
      </c>
      <c r="C32" s="15">
        <v>4760</v>
      </c>
      <c r="D32" s="14" t="s">
        <v>115</v>
      </c>
      <c r="E32" s="17">
        <v>43271</v>
      </c>
      <c r="F32" s="16">
        <v>43272</v>
      </c>
      <c r="G32" s="15">
        <v>5616.7999999999993</v>
      </c>
      <c r="H32" s="14">
        <v>639</v>
      </c>
      <c r="I32" s="14">
        <v>1</v>
      </c>
      <c r="J32" s="14">
        <v>1</v>
      </c>
      <c r="K32" s="19">
        <v>4165</v>
      </c>
      <c r="L32" s="12">
        <f>+C32-K32</f>
        <v>595</v>
      </c>
      <c r="M32" s="13">
        <f>+L32*I32</f>
        <v>595</v>
      </c>
      <c r="N32" s="12"/>
    </row>
    <row r="33" spans="2:14" s="11" customFormat="1" hidden="1" x14ac:dyDescent="0.2">
      <c r="B33" s="14" t="s">
        <v>113</v>
      </c>
      <c r="C33" s="15">
        <v>4760</v>
      </c>
      <c r="D33" s="14" t="s">
        <v>114</v>
      </c>
      <c r="E33" s="17">
        <v>43208</v>
      </c>
      <c r="F33" s="16">
        <v>43212</v>
      </c>
      <c r="G33" s="15">
        <v>5616.7999999999993</v>
      </c>
      <c r="H33" s="14">
        <v>518</v>
      </c>
      <c r="I33" s="14">
        <v>4</v>
      </c>
      <c r="J33" s="14">
        <v>1</v>
      </c>
      <c r="K33" s="19">
        <v>4165</v>
      </c>
      <c r="L33" s="12">
        <f>+C33-K33</f>
        <v>595</v>
      </c>
      <c r="M33" s="13">
        <f>+L33*I33</f>
        <v>2380</v>
      </c>
      <c r="N33" s="12"/>
    </row>
    <row r="34" spans="2:14" s="11" customFormat="1" hidden="1" x14ac:dyDescent="0.2">
      <c r="B34" s="14" t="s">
        <v>113</v>
      </c>
      <c r="C34" s="15">
        <v>4760</v>
      </c>
      <c r="D34" s="14" t="s">
        <v>112</v>
      </c>
      <c r="E34" s="17">
        <v>43208</v>
      </c>
      <c r="F34" s="16">
        <v>43212</v>
      </c>
      <c r="G34" s="15">
        <v>5616.7999999999993</v>
      </c>
      <c r="H34" s="14">
        <v>511</v>
      </c>
      <c r="I34" s="14">
        <v>4</v>
      </c>
      <c r="J34" s="14">
        <v>1</v>
      </c>
      <c r="K34" s="19">
        <v>4165</v>
      </c>
      <c r="L34" s="12">
        <f>+C34-K34</f>
        <v>595</v>
      </c>
      <c r="M34" s="13">
        <f>+L34*I34</f>
        <v>2380</v>
      </c>
      <c r="N34" s="12"/>
    </row>
    <row r="35" spans="2:14" s="11" customFormat="1" x14ac:dyDescent="0.2">
      <c r="B35" s="14" t="s">
        <v>110</v>
      </c>
      <c r="C35" s="15">
        <v>4300</v>
      </c>
      <c r="D35" s="14" t="s">
        <v>111</v>
      </c>
      <c r="E35" s="17">
        <v>43264</v>
      </c>
      <c r="F35" s="16">
        <v>43265</v>
      </c>
      <c r="G35" s="15">
        <v>5074</v>
      </c>
      <c r="H35" s="14">
        <v>617</v>
      </c>
      <c r="I35" s="14">
        <v>1</v>
      </c>
      <c r="J35" s="14">
        <v>1</v>
      </c>
      <c r="K35" s="19">
        <v>5355</v>
      </c>
      <c r="L35" s="12">
        <f>+C35-K35</f>
        <v>-1055</v>
      </c>
      <c r="M35" s="18">
        <f>+L35*I35</f>
        <v>-1055</v>
      </c>
      <c r="N35" s="12"/>
    </row>
    <row r="36" spans="2:14" s="11" customFormat="1" x14ac:dyDescent="0.2">
      <c r="B36" s="14" t="s">
        <v>110</v>
      </c>
      <c r="C36" s="15">
        <v>4300</v>
      </c>
      <c r="D36" s="14" t="s">
        <v>111</v>
      </c>
      <c r="E36" s="17">
        <v>43279</v>
      </c>
      <c r="F36" s="16">
        <v>43280</v>
      </c>
      <c r="G36" s="15">
        <v>5074</v>
      </c>
      <c r="H36" s="14">
        <v>639</v>
      </c>
      <c r="I36" s="14">
        <v>1</v>
      </c>
      <c r="J36" s="14">
        <v>1</v>
      </c>
      <c r="K36" s="19">
        <v>5355</v>
      </c>
      <c r="L36" s="12">
        <f>+C36-K36</f>
        <v>-1055</v>
      </c>
      <c r="M36" s="18">
        <f>+L36*I36</f>
        <v>-1055</v>
      </c>
      <c r="N36" s="12"/>
    </row>
    <row r="37" spans="2:14" s="11" customFormat="1" x14ac:dyDescent="0.2">
      <c r="B37" s="14" t="s">
        <v>110</v>
      </c>
      <c r="C37" s="15">
        <v>4300</v>
      </c>
      <c r="D37" s="14" t="s">
        <v>111</v>
      </c>
      <c r="E37" s="16">
        <v>43229</v>
      </c>
      <c r="F37" s="16">
        <v>43230</v>
      </c>
      <c r="G37" s="15">
        <v>5074</v>
      </c>
      <c r="H37" s="14">
        <v>621</v>
      </c>
      <c r="I37" s="14">
        <v>1</v>
      </c>
      <c r="J37" s="14">
        <v>1</v>
      </c>
      <c r="K37" s="19">
        <v>5355</v>
      </c>
      <c r="L37" s="12">
        <f>+C37-K37</f>
        <v>-1055</v>
      </c>
      <c r="M37" s="18">
        <f>+L37*I37</f>
        <v>-1055</v>
      </c>
      <c r="N37" s="12"/>
    </row>
    <row r="38" spans="2:14" s="11" customFormat="1" x14ac:dyDescent="0.2">
      <c r="B38" s="14" t="s">
        <v>110</v>
      </c>
      <c r="C38" s="15">
        <v>4300</v>
      </c>
      <c r="D38" s="14" t="s">
        <v>109</v>
      </c>
      <c r="E38" s="16">
        <v>43227</v>
      </c>
      <c r="F38" s="16">
        <v>43227</v>
      </c>
      <c r="G38" s="15">
        <v>5074</v>
      </c>
      <c r="H38" s="14">
        <v>631</v>
      </c>
      <c r="I38" s="14">
        <v>1</v>
      </c>
      <c r="J38" s="14">
        <v>1</v>
      </c>
      <c r="K38" s="19">
        <v>5355</v>
      </c>
      <c r="L38" s="12">
        <f>+C38-K38</f>
        <v>-1055</v>
      </c>
      <c r="M38" s="18">
        <f>+L38*I38</f>
        <v>-1055</v>
      </c>
      <c r="N38" s="12"/>
    </row>
    <row r="39" spans="2:14" s="11" customFormat="1" hidden="1" x14ac:dyDescent="0.2">
      <c r="B39" s="14" t="s">
        <v>108</v>
      </c>
      <c r="C39" s="15">
        <v>5000</v>
      </c>
      <c r="D39" s="14" t="s">
        <v>107</v>
      </c>
      <c r="E39" s="17">
        <v>43275</v>
      </c>
      <c r="F39" s="16">
        <v>43277</v>
      </c>
      <c r="G39" s="15">
        <v>5900</v>
      </c>
      <c r="H39" s="14">
        <v>435</v>
      </c>
      <c r="I39" s="14">
        <v>2</v>
      </c>
      <c r="J39" s="14">
        <v>1</v>
      </c>
      <c r="K39" s="19">
        <v>3500</v>
      </c>
      <c r="L39" s="12">
        <f>+C39-K39</f>
        <v>1500</v>
      </c>
      <c r="M39" s="13">
        <f>+L39*I39</f>
        <v>3000</v>
      </c>
      <c r="N39" s="12"/>
    </row>
    <row r="40" spans="2:14" s="11" customFormat="1" hidden="1" x14ac:dyDescent="0.2">
      <c r="B40" s="14" t="s">
        <v>105</v>
      </c>
      <c r="C40" s="15">
        <v>4250</v>
      </c>
      <c r="D40" s="14" t="s">
        <v>106</v>
      </c>
      <c r="E40" s="17">
        <v>43243</v>
      </c>
      <c r="F40" s="16">
        <v>43245</v>
      </c>
      <c r="G40" s="15">
        <v>5015</v>
      </c>
      <c r="H40" s="14">
        <v>424</v>
      </c>
      <c r="I40" s="14">
        <v>2</v>
      </c>
      <c r="J40" s="14">
        <v>1</v>
      </c>
      <c r="K40" s="19">
        <v>4000</v>
      </c>
      <c r="L40" s="12">
        <f>+C40-K40</f>
        <v>250</v>
      </c>
      <c r="M40" s="13">
        <f>+L40*I40</f>
        <v>500</v>
      </c>
      <c r="N40" s="12"/>
    </row>
    <row r="41" spans="2:14" s="11" customFormat="1" x14ac:dyDescent="0.2">
      <c r="B41" s="14" t="s">
        <v>105</v>
      </c>
      <c r="C41" s="15">
        <v>4250</v>
      </c>
      <c r="D41" s="14" t="s">
        <v>104</v>
      </c>
      <c r="E41" s="17">
        <v>43272</v>
      </c>
      <c r="F41" s="16">
        <v>43274</v>
      </c>
      <c r="G41" s="15">
        <v>5015</v>
      </c>
      <c r="H41" s="14">
        <v>336</v>
      </c>
      <c r="I41" s="14">
        <v>2</v>
      </c>
      <c r="J41" s="14">
        <v>1</v>
      </c>
      <c r="K41" s="19">
        <v>5500</v>
      </c>
      <c r="L41" s="12">
        <f>+C41-K41</f>
        <v>-1250</v>
      </c>
      <c r="M41" s="18">
        <f>+L41*I41</f>
        <v>-2500</v>
      </c>
      <c r="N41" s="12"/>
    </row>
    <row r="42" spans="2:14" s="11" customFormat="1" x14ac:dyDescent="0.2">
      <c r="B42" s="14" t="s">
        <v>103</v>
      </c>
      <c r="C42" s="15">
        <v>3750</v>
      </c>
      <c r="D42" s="14" t="s">
        <v>102</v>
      </c>
      <c r="E42" s="16">
        <v>43229</v>
      </c>
      <c r="F42" s="16">
        <v>43230</v>
      </c>
      <c r="G42" s="15">
        <v>4425</v>
      </c>
      <c r="H42" s="14">
        <v>633</v>
      </c>
      <c r="I42" s="14">
        <v>1</v>
      </c>
      <c r="J42" s="14">
        <v>1</v>
      </c>
      <c r="K42" s="12">
        <v>4000</v>
      </c>
      <c r="L42" s="12">
        <f>+C42-K42</f>
        <v>-250</v>
      </c>
      <c r="M42" s="18">
        <f>+L42*I42</f>
        <v>-250</v>
      </c>
      <c r="N42" s="12"/>
    </row>
    <row r="43" spans="2:14" s="11" customFormat="1" x14ac:dyDescent="0.2">
      <c r="B43" s="14" t="s">
        <v>84</v>
      </c>
      <c r="C43" s="15">
        <v>4067.79</v>
      </c>
      <c r="D43" s="14" t="s">
        <v>101</v>
      </c>
      <c r="E43" s="17">
        <v>43213</v>
      </c>
      <c r="F43" s="16">
        <v>43215</v>
      </c>
      <c r="G43" s="15">
        <v>4800.0000000000009</v>
      </c>
      <c r="H43" s="14">
        <v>503</v>
      </c>
      <c r="I43" s="14">
        <v>2</v>
      </c>
      <c r="J43" s="14">
        <v>1</v>
      </c>
      <c r="K43" s="12">
        <v>4661</v>
      </c>
      <c r="L43" s="12">
        <f>+C43-K43</f>
        <v>-593.21</v>
      </c>
      <c r="M43" s="18">
        <f>+L43*I43</f>
        <v>-1186.42</v>
      </c>
      <c r="N43" s="12"/>
    </row>
    <row r="44" spans="2:14" s="11" customFormat="1" x14ac:dyDescent="0.2">
      <c r="B44" s="14" t="s">
        <v>84</v>
      </c>
      <c r="C44" s="15">
        <v>4067.8</v>
      </c>
      <c r="D44" s="14" t="s">
        <v>100</v>
      </c>
      <c r="E44" s="17">
        <v>43215</v>
      </c>
      <c r="F44" s="16">
        <v>43216</v>
      </c>
      <c r="G44" s="15">
        <v>4800.0000000000009</v>
      </c>
      <c r="H44" s="14">
        <v>426</v>
      </c>
      <c r="I44" s="14">
        <v>1</v>
      </c>
      <c r="J44" s="14">
        <v>1</v>
      </c>
      <c r="K44" s="12">
        <v>4661</v>
      </c>
      <c r="L44" s="12">
        <f>+C44-K44</f>
        <v>-593.19999999999982</v>
      </c>
      <c r="M44" s="18">
        <f>+L44*I44</f>
        <v>-593.19999999999982</v>
      </c>
      <c r="N44" s="12"/>
    </row>
    <row r="45" spans="2:14" s="11" customFormat="1" x14ac:dyDescent="0.2">
      <c r="B45" s="14" t="s">
        <v>84</v>
      </c>
      <c r="C45" s="15">
        <v>4661</v>
      </c>
      <c r="D45" s="14" t="s">
        <v>99</v>
      </c>
      <c r="E45" s="16">
        <v>43194</v>
      </c>
      <c r="F45" s="16">
        <v>43195</v>
      </c>
      <c r="G45" s="15">
        <v>5499.98</v>
      </c>
      <c r="H45" s="14">
        <v>322</v>
      </c>
      <c r="I45" s="14">
        <v>1</v>
      </c>
      <c r="J45" s="14">
        <v>2</v>
      </c>
      <c r="K45" s="12">
        <v>6000</v>
      </c>
      <c r="L45" s="12">
        <f>+C45-K45</f>
        <v>-1339</v>
      </c>
      <c r="M45" s="18">
        <f>+L45*I45</f>
        <v>-1339</v>
      </c>
      <c r="N45" s="12"/>
    </row>
    <row r="46" spans="2:14" s="11" customFormat="1" x14ac:dyDescent="0.2">
      <c r="B46" s="14" t="s">
        <v>84</v>
      </c>
      <c r="C46" s="15">
        <v>4661</v>
      </c>
      <c r="D46" s="14" t="s">
        <v>94</v>
      </c>
      <c r="E46" s="16">
        <v>43194</v>
      </c>
      <c r="F46" s="16">
        <v>43195</v>
      </c>
      <c r="G46" s="15">
        <v>5499.98</v>
      </c>
      <c r="H46" s="14">
        <v>409</v>
      </c>
      <c r="I46" s="14">
        <v>1</v>
      </c>
      <c r="J46" s="14">
        <v>2</v>
      </c>
      <c r="K46" s="12">
        <v>5508</v>
      </c>
      <c r="L46" s="12">
        <f>+C46-K46</f>
        <v>-847</v>
      </c>
      <c r="M46" s="18">
        <f>+L46*I46</f>
        <v>-847</v>
      </c>
      <c r="N46" s="12"/>
    </row>
    <row r="47" spans="2:14" s="11" customFormat="1" x14ac:dyDescent="0.2">
      <c r="B47" s="14" t="s">
        <v>84</v>
      </c>
      <c r="C47" s="15">
        <v>4661</v>
      </c>
      <c r="D47" s="14" t="s">
        <v>98</v>
      </c>
      <c r="E47" s="16">
        <v>43194</v>
      </c>
      <c r="F47" s="16">
        <v>43195</v>
      </c>
      <c r="G47" s="15">
        <v>5499.98</v>
      </c>
      <c r="H47" s="14">
        <v>227</v>
      </c>
      <c r="I47" s="14">
        <v>1</v>
      </c>
      <c r="J47" s="14">
        <v>2</v>
      </c>
      <c r="K47" s="12">
        <v>5508</v>
      </c>
      <c r="L47" s="12">
        <f>+C47-K47</f>
        <v>-847</v>
      </c>
      <c r="M47" s="18">
        <f>+L47*I47</f>
        <v>-847</v>
      </c>
      <c r="N47" s="12"/>
    </row>
    <row r="48" spans="2:14" s="11" customFormat="1" x14ac:dyDescent="0.2">
      <c r="B48" s="14" t="s">
        <v>84</v>
      </c>
      <c r="C48" s="15">
        <v>4661.01</v>
      </c>
      <c r="D48" s="14" t="s">
        <v>97</v>
      </c>
      <c r="E48" s="16">
        <v>43193</v>
      </c>
      <c r="F48" s="16">
        <v>43194</v>
      </c>
      <c r="G48" s="15">
        <v>5499.99</v>
      </c>
      <c r="H48" s="14">
        <v>418</v>
      </c>
      <c r="I48" s="14">
        <v>1</v>
      </c>
      <c r="J48" s="14">
        <v>2</v>
      </c>
      <c r="K48" s="12">
        <v>5508</v>
      </c>
      <c r="L48" s="12">
        <f>+C48-K48</f>
        <v>-846.98999999999978</v>
      </c>
      <c r="M48" s="18">
        <f>+L48*I48</f>
        <v>-846.98999999999978</v>
      </c>
      <c r="N48" s="12"/>
    </row>
    <row r="49" spans="2:14" s="11" customFormat="1" x14ac:dyDescent="0.2">
      <c r="B49" s="14" t="s">
        <v>84</v>
      </c>
      <c r="C49" s="15">
        <v>4661.01</v>
      </c>
      <c r="D49" s="14" t="s">
        <v>96</v>
      </c>
      <c r="E49" s="16">
        <v>43193</v>
      </c>
      <c r="F49" s="16">
        <v>43194</v>
      </c>
      <c r="G49" s="15">
        <v>5499.99</v>
      </c>
      <c r="H49" s="14">
        <v>516</v>
      </c>
      <c r="I49" s="14">
        <v>1</v>
      </c>
      <c r="J49" s="14">
        <v>2</v>
      </c>
      <c r="K49" s="12">
        <v>5508</v>
      </c>
      <c r="L49" s="12">
        <f>+C49-K49</f>
        <v>-846.98999999999978</v>
      </c>
      <c r="M49" s="18">
        <f>+L49*I49</f>
        <v>-846.98999999999978</v>
      </c>
      <c r="N49" s="12"/>
    </row>
    <row r="50" spans="2:14" s="11" customFormat="1" x14ac:dyDescent="0.2">
      <c r="B50" s="14" t="s">
        <v>84</v>
      </c>
      <c r="C50" s="15">
        <v>4661.01</v>
      </c>
      <c r="D50" s="14" t="s">
        <v>95</v>
      </c>
      <c r="E50" s="16">
        <v>43193</v>
      </c>
      <c r="F50" s="16">
        <v>43194</v>
      </c>
      <c r="G50" s="15">
        <v>5499.99</v>
      </c>
      <c r="H50" s="14">
        <v>331</v>
      </c>
      <c r="I50" s="14">
        <v>1</v>
      </c>
      <c r="J50" s="14">
        <v>2</v>
      </c>
      <c r="K50" s="12">
        <v>6000</v>
      </c>
      <c r="L50" s="12">
        <f>+C50-K50</f>
        <v>-1338.9899999999998</v>
      </c>
      <c r="M50" s="18">
        <f>+L50*I50</f>
        <v>-1338.9899999999998</v>
      </c>
      <c r="N50" s="12"/>
    </row>
    <row r="51" spans="2:14" s="11" customFormat="1" x14ac:dyDescent="0.2">
      <c r="B51" s="14" t="s">
        <v>84</v>
      </c>
      <c r="C51" s="15">
        <v>4661.01</v>
      </c>
      <c r="D51" s="14" t="s">
        <v>86</v>
      </c>
      <c r="E51" s="16">
        <v>43193</v>
      </c>
      <c r="F51" s="16">
        <v>43194</v>
      </c>
      <c r="G51" s="15">
        <v>5499.99</v>
      </c>
      <c r="H51" s="14">
        <v>233</v>
      </c>
      <c r="I51" s="14">
        <v>1</v>
      </c>
      <c r="J51" s="14">
        <v>2</v>
      </c>
      <c r="K51" s="12">
        <v>6000</v>
      </c>
      <c r="L51" s="12">
        <f>+C51-K51</f>
        <v>-1338.9899999999998</v>
      </c>
      <c r="M51" s="18">
        <f>+L51*I51</f>
        <v>-1338.9899999999998</v>
      </c>
      <c r="N51" s="12"/>
    </row>
    <row r="52" spans="2:14" s="11" customFormat="1" x14ac:dyDescent="0.2">
      <c r="B52" s="14" t="s">
        <v>84</v>
      </c>
      <c r="C52" s="15">
        <v>4661.01</v>
      </c>
      <c r="D52" s="14" t="s">
        <v>94</v>
      </c>
      <c r="E52" s="16">
        <v>43193</v>
      </c>
      <c r="F52" s="16">
        <v>43194</v>
      </c>
      <c r="G52" s="15">
        <v>5499.99</v>
      </c>
      <c r="H52" s="14">
        <v>237</v>
      </c>
      <c r="I52" s="14">
        <v>1</v>
      </c>
      <c r="J52" s="14">
        <v>2</v>
      </c>
      <c r="K52" s="12">
        <v>6000</v>
      </c>
      <c r="L52" s="12">
        <f>+C52-K52</f>
        <v>-1338.9899999999998</v>
      </c>
      <c r="M52" s="18">
        <f>+L52*I52</f>
        <v>-1338.9899999999998</v>
      </c>
      <c r="N52" s="12"/>
    </row>
    <row r="53" spans="2:14" s="11" customFormat="1" x14ac:dyDescent="0.2">
      <c r="B53" s="14" t="s">
        <v>84</v>
      </c>
      <c r="C53" s="15">
        <v>4661.01</v>
      </c>
      <c r="D53" s="14" t="s">
        <v>93</v>
      </c>
      <c r="E53" s="16">
        <v>43193</v>
      </c>
      <c r="F53" s="16">
        <v>43195</v>
      </c>
      <c r="G53" s="15">
        <v>5499.99</v>
      </c>
      <c r="H53" s="14">
        <v>404</v>
      </c>
      <c r="I53" s="14">
        <v>2</v>
      </c>
      <c r="J53" s="14">
        <v>2</v>
      </c>
      <c r="K53" s="12">
        <v>5508</v>
      </c>
      <c r="L53" s="12">
        <f>+C53-K53</f>
        <v>-846.98999999999978</v>
      </c>
      <c r="M53" s="18">
        <f>+L53*I53</f>
        <v>-1693.9799999999996</v>
      </c>
      <c r="N53" s="12"/>
    </row>
    <row r="54" spans="2:14" s="11" customFormat="1" x14ac:dyDescent="0.2">
      <c r="B54" s="14" t="s">
        <v>84</v>
      </c>
      <c r="C54" s="15">
        <v>4661.01</v>
      </c>
      <c r="D54" s="14" t="s">
        <v>92</v>
      </c>
      <c r="E54" s="16">
        <v>43193</v>
      </c>
      <c r="F54" s="16">
        <v>43194</v>
      </c>
      <c r="G54" s="15">
        <v>5499.99</v>
      </c>
      <c r="H54" s="14">
        <v>519</v>
      </c>
      <c r="I54" s="14">
        <v>1</v>
      </c>
      <c r="J54" s="14">
        <v>2</v>
      </c>
      <c r="K54" s="12">
        <v>5508</v>
      </c>
      <c r="L54" s="12">
        <f>+C54-K54</f>
        <v>-846.98999999999978</v>
      </c>
      <c r="M54" s="18">
        <f>+L54*I54</f>
        <v>-846.98999999999978</v>
      </c>
      <c r="N54" s="12"/>
    </row>
    <row r="55" spans="2:14" s="11" customFormat="1" x14ac:dyDescent="0.2">
      <c r="B55" s="14" t="s">
        <v>84</v>
      </c>
      <c r="C55" s="15">
        <v>4661.01</v>
      </c>
      <c r="D55" s="14" t="s">
        <v>91</v>
      </c>
      <c r="E55" s="16">
        <v>43193</v>
      </c>
      <c r="F55" s="16">
        <v>43194</v>
      </c>
      <c r="G55" s="15">
        <v>5499.99</v>
      </c>
      <c r="H55" s="14">
        <v>408</v>
      </c>
      <c r="I55" s="14">
        <v>1</v>
      </c>
      <c r="J55" s="14">
        <v>2</v>
      </c>
      <c r="K55" s="12">
        <v>5508</v>
      </c>
      <c r="L55" s="12">
        <f>+C55-K55</f>
        <v>-846.98999999999978</v>
      </c>
      <c r="M55" s="18">
        <f>+L55*I55</f>
        <v>-846.98999999999978</v>
      </c>
      <c r="N55" s="12"/>
    </row>
    <row r="56" spans="2:14" s="11" customFormat="1" x14ac:dyDescent="0.2">
      <c r="B56" s="14" t="s">
        <v>84</v>
      </c>
      <c r="C56" s="15">
        <v>4661.01</v>
      </c>
      <c r="D56" s="14" t="s">
        <v>90</v>
      </c>
      <c r="E56" s="16">
        <v>43193</v>
      </c>
      <c r="F56" s="16">
        <v>43194</v>
      </c>
      <c r="G56" s="15">
        <v>5499.99</v>
      </c>
      <c r="H56" s="14">
        <v>640</v>
      </c>
      <c r="I56" s="14">
        <v>1</v>
      </c>
      <c r="J56" s="14">
        <v>2</v>
      </c>
      <c r="K56" s="12">
        <v>5508</v>
      </c>
      <c r="L56" s="12">
        <f>+C56-K56</f>
        <v>-846.98999999999978</v>
      </c>
      <c r="M56" s="18">
        <f>+L56*I56</f>
        <v>-846.98999999999978</v>
      </c>
      <c r="N56" s="12"/>
    </row>
    <row r="57" spans="2:14" s="11" customFormat="1" x14ac:dyDescent="0.2">
      <c r="B57" s="14" t="s">
        <v>84</v>
      </c>
      <c r="C57" s="15">
        <v>4661.01</v>
      </c>
      <c r="D57" s="14" t="s">
        <v>85</v>
      </c>
      <c r="E57" s="16">
        <v>43193</v>
      </c>
      <c r="F57" s="16">
        <v>43194</v>
      </c>
      <c r="G57" s="15">
        <v>5499.99</v>
      </c>
      <c r="H57" s="14">
        <v>234</v>
      </c>
      <c r="I57" s="14">
        <v>1</v>
      </c>
      <c r="J57" s="14">
        <v>2</v>
      </c>
      <c r="K57" s="12">
        <v>7000</v>
      </c>
      <c r="L57" s="12">
        <f>+C57-K57</f>
        <v>-2338.9899999999998</v>
      </c>
      <c r="M57" s="18">
        <f>+L57*I57</f>
        <v>-2338.9899999999998</v>
      </c>
      <c r="N57" s="12"/>
    </row>
    <row r="58" spans="2:14" s="11" customFormat="1" x14ac:dyDescent="0.2">
      <c r="B58" s="14" t="s">
        <v>84</v>
      </c>
      <c r="C58" s="15">
        <v>4661.01</v>
      </c>
      <c r="D58" s="14" t="s">
        <v>89</v>
      </c>
      <c r="E58" s="17">
        <v>43194</v>
      </c>
      <c r="F58" s="16">
        <v>43195</v>
      </c>
      <c r="G58" s="15">
        <v>5499.99</v>
      </c>
      <c r="H58" s="14">
        <v>318</v>
      </c>
      <c r="I58" s="14">
        <v>1</v>
      </c>
      <c r="J58" s="14">
        <v>1</v>
      </c>
      <c r="K58" s="12">
        <v>5000</v>
      </c>
      <c r="L58" s="12">
        <f>+C58-K58</f>
        <v>-338.98999999999978</v>
      </c>
      <c r="M58" s="18">
        <f>+L58*I58</f>
        <v>-338.98999999999978</v>
      </c>
      <c r="N58" s="12"/>
    </row>
    <row r="59" spans="2:14" s="11" customFormat="1" x14ac:dyDescent="0.2">
      <c r="B59" s="14" t="s">
        <v>84</v>
      </c>
      <c r="C59" s="15">
        <v>4661.0200000000004</v>
      </c>
      <c r="D59" s="14" t="s">
        <v>88</v>
      </c>
      <c r="E59" s="17">
        <v>43194</v>
      </c>
      <c r="F59" s="16">
        <v>43195</v>
      </c>
      <c r="G59" s="15">
        <v>5500</v>
      </c>
      <c r="H59" s="14">
        <v>614</v>
      </c>
      <c r="I59" s="14">
        <v>1</v>
      </c>
      <c r="J59" s="14">
        <v>2</v>
      </c>
      <c r="K59" s="12">
        <v>5508</v>
      </c>
      <c r="L59" s="12">
        <f>+C59-K59</f>
        <v>-846.97999999999956</v>
      </c>
      <c r="M59" s="18">
        <f>+L59*I59</f>
        <v>-846.97999999999956</v>
      </c>
      <c r="N59" s="12"/>
    </row>
    <row r="60" spans="2:14" s="11" customFormat="1" x14ac:dyDescent="0.2">
      <c r="B60" s="14" t="s">
        <v>84</v>
      </c>
      <c r="C60" s="15">
        <v>4661.0200000000004</v>
      </c>
      <c r="D60" s="14" t="s">
        <v>87</v>
      </c>
      <c r="E60" s="17">
        <v>43194</v>
      </c>
      <c r="F60" s="16">
        <v>43195</v>
      </c>
      <c r="G60" s="15">
        <v>5500</v>
      </c>
      <c r="H60" s="14">
        <v>217</v>
      </c>
      <c r="I60" s="14">
        <v>1</v>
      </c>
      <c r="J60" s="14">
        <v>2</v>
      </c>
      <c r="K60" s="12">
        <v>6000</v>
      </c>
      <c r="L60" s="12">
        <f>+C60-K60</f>
        <v>-1338.9799999999996</v>
      </c>
      <c r="M60" s="18">
        <f>+L60*I60</f>
        <v>-1338.9799999999996</v>
      </c>
      <c r="N60" s="12"/>
    </row>
    <row r="61" spans="2:14" s="11" customFormat="1" x14ac:dyDescent="0.2">
      <c r="B61" s="14" t="s">
        <v>84</v>
      </c>
      <c r="C61" s="15">
        <v>4661.05</v>
      </c>
      <c r="D61" s="14" t="s">
        <v>86</v>
      </c>
      <c r="E61" s="17">
        <v>43194</v>
      </c>
      <c r="F61" s="16">
        <v>43195</v>
      </c>
      <c r="G61" s="15">
        <v>5500.03</v>
      </c>
      <c r="H61" s="14">
        <v>305</v>
      </c>
      <c r="I61" s="14">
        <v>1</v>
      </c>
      <c r="J61" s="14">
        <v>2</v>
      </c>
      <c r="K61" s="12">
        <v>7400</v>
      </c>
      <c r="L61" s="12">
        <f>+C61-K61</f>
        <v>-2738.95</v>
      </c>
      <c r="M61" s="18">
        <f>+L61*I61</f>
        <v>-2738.95</v>
      </c>
      <c r="N61" s="12"/>
    </row>
    <row r="62" spans="2:14" s="11" customFormat="1" x14ac:dyDescent="0.2">
      <c r="B62" s="14" t="s">
        <v>84</v>
      </c>
      <c r="C62" s="15">
        <v>4661.05</v>
      </c>
      <c r="D62" s="14" t="s">
        <v>85</v>
      </c>
      <c r="E62" s="17">
        <v>43194</v>
      </c>
      <c r="F62" s="16">
        <v>43195</v>
      </c>
      <c r="G62" s="15">
        <v>5500.03</v>
      </c>
      <c r="H62" s="14">
        <v>517</v>
      </c>
      <c r="I62" s="14">
        <v>1</v>
      </c>
      <c r="J62" s="14">
        <v>2</v>
      </c>
      <c r="K62" s="12">
        <v>5508</v>
      </c>
      <c r="L62" s="12">
        <f>+C62-K62</f>
        <v>-846.94999999999982</v>
      </c>
      <c r="M62" s="18">
        <f>+L62*I62</f>
        <v>-846.94999999999982</v>
      </c>
      <c r="N62" s="12"/>
    </row>
    <row r="63" spans="2:14" s="11" customFormat="1" x14ac:dyDescent="0.2">
      <c r="B63" s="14" t="s">
        <v>84</v>
      </c>
      <c r="C63" s="15">
        <v>4661.05</v>
      </c>
      <c r="D63" s="14" t="s">
        <v>83</v>
      </c>
      <c r="E63" s="17">
        <v>43194</v>
      </c>
      <c r="F63" s="16">
        <v>43195</v>
      </c>
      <c r="G63" s="15">
        <v>5500.03</v>
      </c>
      <c r="H63" s="14">
        <v>523</v>
      </c>
      <c r="I63" s="14">
        <v>1</v>
      </c>
      <c r="J63" s="14">
        <v>2</v>
      </c>
      <c r="K63" s="12">
        <v>7400</v>
      </c>
      <c r="L63" s="12">
        <f>+C63-K63</f>
        <v>-2738.95</v>
      </c>
      <c r="M63" s="18">
        <f>+L63*I63</f>
        <v>-2738.95</v>
      </c>
      <c r="N63" s="12"/>
    </row>
    <row r="64" spans="2:14" s="11" customFormat="1" x14ac:dyDescent="0.2">
      <c r="B64" s="14" t="s">
        <v>82</v>
      </c>
      <c r="C64" s="15">
        <v>4000</v>
      </c>
      <c r="D64" s="14" t="s">
        <v>81</v>
      </c>
      <c r="E64" s="16">
        <v>43199</v>
      </c>
      <c r="F64" s="16">
        <v>43200</v>
      </c>
      <c r="G64" s="15">
        <v>4720</v>
      </c>
      <c r="H64" s="14">
        <v>336</v>
      </c>
      <c r="I64" s="14">
        <v>1</v>
      </c>
      <c r="J64" s="14">
        <v>1</v>
      </c>
      <c r="K64" s="12">
        <v>4950</v>
      </c>
      <c r="L64" s="12">
        <f>+C64-K64</f>
        <v>-950</v>
      </c>
      <c r="M64" s="18">
        <f>+L64*I64</f>
        <v>-950</v>
      </c>
      <c r="N64" s="12"/>
    </row>
    <row r="65" spans="2:14" s="11" customFormat="1" hidden="1" x14ac:dyDescent="0.2">
      <c r="B65" s="14" t="s">
        <v>79</v>
      </c>
      <c r="C65" s="15">
        <v>4000</v>
      </c>
      <c r="D65" s="14" t="s">
        <v>80</v>
      </c>
      <c r="E65" s="16">
        <v>43258</v>
      </c>
      <c r="F65" s="16">
        <v>43260</v>
      </c>
      <c r="G65" s="15">
        <v>4720</v>
      </c>
      <c r="H65" s="14">
        <v>517</v>
      </c>
      <c r="I65" s="14">
        <v>2</v>
      </c>
      <c r="J65" s="14">
        <v>1</v>
      </c>
      <c r="K65" s="12">
        <v>3250</v>
      </c>
      <c r="L65" s="12">
        <f>+C65-K65</f>
        <v>750</v>
      </c>
      <c r="M65" s="13">
        <f>+L65*I65</f>
        <v>1500</v>
      </c>
      <c r="N65" s="12"/>
    </row>
    <row r="66" spans="2:14" s="11" customFormat="1" x14ac:dyDescent="0.2">
      <c r="B66" s="14" t="s">
        <v>79</v>
      </c>
      <c r="C66" s="15">
        <v>4000</v>
      </c>
      <c r="D66" s="14" t="s">
        <v>78</v>
      </c>
      <c r="E66" s="17">
        <v>43242</v>
      </c>
      <c r="F66" s="16">
        <v>43243</v>
      </c>
      <c r="G66" s="15">
        <v>4720</v>
      </c>
      <c r="H66" s="14">
        <v>237</v>
      </c>
      <c r="I66" s="14">
        <v>1</v>
      </c>
      <c r="J66" s="14">
        <v>1</v>
      </c>
      <c r="K66" s="12">
        <v>4250</v>
      </c>
      <c r="L66" s="12">
        <f>+C66-K66</f>
        <v>-250</v>
      </c>
      <c r="M66" s="18">
        <f>+L66*I66</f>
        <v>-250</v>
      </c>
      <c r="N66" s="12"/>
    </row>
    <row r="67" spans="2:14" s="11" customFormat="1" x14ac:dyDescent="0.2">
      <c r="B67" s="14" t="s">
        <v>77</v>
      </c>
      <c r="C67" s="15">
        <v>4000</v>
      </c>
      <c r="D67" s="14" t="s">
        <v>78</v>
      </c>
      <c r="E67" s="16">
        <v>43258</v>
      </c>
      <c r="F67" s="16">
        <v>43259</v>
      </c>
      <c r="G67" s="15">
        <v>4720</v>
      </c>
      <c r="H67" s="14">
        <v>605</v>
      </c>
      <c r="I67" s="14">
        <v>1</v>
      </c>
      <c r="J67" s="14">
        <v>1</v>
      </c>
      <c r="K67" s="12">
        <v>4300</v>
      </c>
      <c r="L67" s="12">
        <f>+C67-K67</f>
        <v>-300</v>
      </c>
      <c r="M67" s="18">
        <f>+L67*I67</f>
        <v>-300</v>
      </c>
      <c r="N67" s="12"/>
    </row>
    <row r="68" spans="2:14" s="11" customFormat="1" x14ac:dyDescent="0.2">
      <c r="B68" s="14" t="s">
        <v>77</v>
      </c>
      <c r="C68" s="15">
        <v>5000</v>
      </c>
      <c r="D68" s="14" t="s">
        <v>76</v>
      </c>
      <c r="E68" s="17">
        <v>43192</v>
      </c>
      <c r="F68" s="17">
        <v>43197</v>
      </c>
      <c r="G68" s="15">
        <v>5900</v>
      </c>
      <c r="H68" s="14">
        <v>419</v>
      </c>
      <c r="I68" s="14">
        <v>5</v>
      </c>
      <c r="J68" s="14">
        <v>2</v>
      </c>
      <c r="K68" s="12">
        <v>5050</v>
      </c>
      <c r="L68" s="12">
        <f>+C68-K68</f>
        <v>-50</v>
      </c>
      <c r="M68" s="18">
        <f>+L68*I68</f>
        <v>-250</v>
      </c>
      <c r="N68" s="12"/>
    </row>
    <row r="69" spans="2:14" s="11" customFormat="1" x14ac:dyDescent="0.2">
      <c r="B69" s="14" t="s">
        <v>75</v>
      </c>
      <c r="C69" s="15">
        <v>3500</v>
      </c>
      <c r="D69" s="14" t="s">
        <v>74</v>
      </c>
      <c r="E69" s="17">
        <v>43210</v>
      </c>
      <c r="F69" s="16">
        <v>43211</v>
      </c>
      <c r="G69" s="15">
        <v>4130</v>
      </c>
      <c r="H69" s="14">
        <v>310</v>
      </c>
      <c r="I69" s="14">
        <v>1</v>
      </c>
      <c r="J69" s="14">
        <v>1</v>
      </c>
      <c r="K69" s="12">
        <v>5050</v>
      </c>
      <c r="L69" s="12">
        <f>+C69-K69</f>
        <v>-1550</v>
      </c>
      <c r="M69" s="18">
        <f>+L69*I69</f>
        <v>-1550</v>
      </c>
      <c r="N69" s="12"/>
    </row>
    <row r="70" spans="2:14" s="11" customFormat="1" x14ac:dyDescent="0.2">
      <c r="B70" s="14" t="s">
        <v>73</v>
      </c>
      <c r="C70" s="15">
        <v>4100</v>
      </c>
      <c r="D70" s="14" t="s">
        <v>72</v>
      </c>
      <c r="E70" s="17">
        <v>43208</v>
      </c>
      <c r="F70" s="16">
        <v>43210</v>
      </c>
      <c r="G70" s="15">
        <v>4838</v>
      </c>
      <c r="H70" s="14">
        <v>240</v>
      </c>
      <c r="I70" s="14">
        <v>2</v>
      </c>
      <c r="J70" s="14">
        <v>1</v>
      </c>
      <c r="K70" s="12">
        <v>4300</v>
      </c>
      <c r="L70" s="12">
        <f>+C70-K70</f>
        <v>-200</v>
      </c>
      <c r="M70" s="18">
        <f>+L70*I70</f>
        <v>-400</v>
      </c>
      <c r="N70" s="12"/>
    </row>
    <row r="71" spans="2:14" s="11" customFormat="1" x14ac:dyDescent="0.2">
      <c r="B71" s="14" t="s">
        <v>67</v>
      </c>
      <c r="C71" s="15">
        <v>5084.74</v>
      </c>
      <c r="D71" s="14" t="s">
        <v>71</v>
      </c>
      <c r="E71" s="17">
        <v>43276</v>
      </c>
      <c r="F71" s="16">
        <v>43277</v>
      </c>
      <c r="G71" s="15">
        <v>6000</v>
      </c>
      <c r="H71" s="14">
        <v>619</v>
      </c>
      <c r="I71" s="14">
        <v>1</v>
      </c>
      <c r="J71" s="14">
        <v>2</v>
      </c>
      <c r="K71" s="19">
        <v>5237</v>
      </c>
      <c r="L71" s="12">
        <f>+C71-K71</f>
        <v>-152.26000000000022</v>
      </c>
      <c r="M71" s="18">
        <f>+L71*I71</f>
        <v>-152.26000000000022</v>
      </c>
      <c r="N71" s="12"/>
    </row>
    <row r="72" spans="2:14" s="11" customFormat="1" x14ac:dyDescent="0.2">
      <c r="B72" s="14" t="s">
        <v>67</v>
      </c>
      <c r="C72" s="15">
        <v>5084.75</v>
      </c>
      <c r="D72" s="14" t="s">
        <v>70</v>
      </c>
      <c r="E72" s="17">
        <v>43277</v>
      </c>
      <c r="F72" s="16">
        <v>43283</v>
      </c>
      <c r="G72" s="15">
        <v>6000.01</v>
      </c>
      <c r="H72" s="14">
        <v>537</v>
      </c>
      <c r="I72" s="14">
        <v>6</v>
      </c>
      <c r="J72" s="14">
        <v>2</v>
      </c>
      <c r="K72" s="19">
        <v>5237</v>
      </c>
      <c r="L72" s="12">
        <f>+C72-K72</f>
        <v>-152.25</v>
      </c>
      <c r="M72" s="18">
        <f>+L72*I72</f>
        <v>-913.5</v>
      </c>
      <c r="N72" s="12"/>
    </row>
    <row r="73" spans="2:14" s="11" customFormat="1" x14ac:dyDescent="0.2">
      <c r="B73" s="14" t="s">
        <v>67</v>
      </c>
      <c r="C73" s="15">
        <v>5084.75</v>
      </c>
      <c r="D73" s="14" t="s">
        <v>69</v>
      </c>
      <c r="E73" s="17">
        <v>43272</v>
      </c>
      <c r="F73" s="16">
        <v>43275</v>
      </c>
      <c r="G73" s="15">
        <v>6000.01</v>
      </c>
      <c r="H73" s="14">
        <v>510</v>
      </c>
      <c r="I73" s="14">
        <v>3</v>
      </c>
      <c r="J73" s="14">
        <v>2</v>
      </c>
      <c r="K73" s="19">
        <v>5237</v>
      </c>
      <c r="L73" s="12">
        <f>+C73-K73</f>
        <v>-152.25</v>
      </c>
      <c r="M73" s="18">
        <f>+L73*I73</f>
        <v>-456.75</v>
      </c>
      <c r="N73" s="12"/>
    </row>
    <row r="74" spans="2:14" s="11" customFormat="1" x14ac:dyDescent="0.2">
      <c r="B74" s="14" t="s">
        <v>67</v>
      </c>
      <c r="C74" s="15">
        <v>5084.75</v>
      </c>
      <c r="D74" s="14" t="s">
        <v>68</v>
      </c>
      <c r="E74" s="17">
        <v>43272</v>
      </c>
      <c r="F74" s="16">
        <v>43275</v>
      </c>
      <c r="G74" s="15">
        <v>6000.01</v>
      </c>
      <c r="H74" s="14">
        <v>526</v>
      </c>
      <c r="I74" s="14">
        <v>3</v>
      </c>
      <c r="J74" s="14">
        <v>2</v>
      </c>
      <c r="K74" s="19">
        <v>5237</v>
      </c>
      <c r="L74" s="12">
        <f>+C74-K74</f>
        <v>-152.25</v>
      </c>
      <c r="M74" s="18">
        <f>+L74*I74</f>
        <v>-456.75</v>
      </c>
      <c r="N74" s="12"/>
    </row>
    <row r="75" spans="2:14" s="11" customFormat="1" x14ac:dyDescent="0.2">
      <c r="B75" s="14" t="s">
        <v>67</v>
      </c>
      <c r="C75" s="15">
        <v>5084.75</v>
      </c>
      <c r="D75" s="14" t="s">
        <v>66</v>
      </c>
      <c r="E75" s="17">
        <v>43216</v>
      </c>
      <c r="F75" s="16">
        <v>43217</v>
      </c>
      <c r="G75" s="15">
        <v>6000.01</v>
      </c>
      <c r="H75" s="14">
        <v>518</v>
      </c>
      <c r="I75" s="14">
        <v>1</v>
      </c>
      <c r="J75" s="14">
        <v>2</v>
      </c>
      <c r="K75" s="19">
        <v>5237</v>
      </c>
      <c r="L75" s="12">
        <f>+C75-K75</f>
        <v>-152.25</v>
      </c>
      <c r="M75" s="18">
        <f>+L75*I75</f>
        <v>-152.25</v>
      </c>
      <c r="N75" s="12"/>
    </row>
    <row r="76" spans="2:14" s="11" customFormat="1" x14ac:dyDescent="0.2">
      <c r="B76" s="14" t="s">
        <v>47</v>
      </c>
      <c r="C76" s="15">
        <v>4000</v>
      </c>
      <c r="D76" s="14" t="s">
        <v>65</v>
      </c>
      <c r="E76" s="17">
        <v>43235</v>
      </c>
      <c r="F76" s="16">
        <v>43236</v>
      </c>
      <c r="G76" s="15">
        <v>4720</v>
      </c>
      <c r="H76" s="14">
        <v>433</v>
      </c>
      <c r="I76" s="14">
        <v>1</v>
      </c>
      <c r="J76" s="14">
        <v>1</v>
      </c>
      <c r="K76" s="20">
        <v>4100</v>
      </c>
      <c r="L76" s="12">
        <f>+C76-K76</f>
        <v>-100</v>
      </c>
      <c r="M76" s="18">
        <f>+L76*I76</f>
        <v>-100</v>
      </c>
      <c r="N76" s="12"/>
    </row>
    <row r="77" spans="2:14" s="11" customFormat="1" x14ac:dyDescent="0.2">
      <c r="B77" s="14" t="s">
        <v>47</v>
      </c>
      <c r="C77" s="15">
        <v>4000</v>
      </c>
      <c r="D77" s="14" t="s">
        <v>64</v>
      </c>
      <c r="E77" s="16">
        <v>43193</v>
      </c>
      <c r="F77" s="16">
        <v>43194</v>
      </c>
      <c r="G77" s="15">
        <v>4720</v>
      </c>
      <c r="H77" s="14">
        <v>411</v>
      </c>
      <c r="I77" s="14">
        <v>1</v>
      </c>
      <c r="J77" s="14">
        <v>1</v>
      </c>
      <c r="K77" s="20">
        <v>4100</v>
      </c>
      <c r="L77" s="12">
        <f>+C77-K77</f>
        <v>-100</v>
      </c>
      <c r="M77" s="18">
        <f>+L77*I77</f>
        <v>-100</v>
      </c>
      <c r="N77" s="12"/>
    </row>
    <row r="78" spans="2:14" s="11" customFormat="1" x14ac:dyDescent="0.2">
      <c r="B78" s="14" t="s">
        <v>47</v>
      </c>
      <c r="C78" s="15">
        <v>4000</v>
      </c>
      <c r="D78" s="14" t="s">
        <v>63</v>
      </c>
      <c r="E78" s="16">
        <v>43257</v>
      </c>
      <c r="F78" s="16">
        <v>43258</v>
      </c>
      <c r="G78" s="15">
        <v>4720</v>
      </c>
      <c r="H78" s="14">
        <v>433</v>
      </c>
      <c r="I78" s="14">
        <v>1</v>
      </c>
      <c r="J78" s="14">
        <v>1</v>
      </c>
      <c r="K78" s="20">
        <v>4100</v>
      </c>
      <c r="L78" s="12">
        <f>+C78-K78</f>
        <v>-100</v>
      </c>
      <c r="M78" s="18">
        <f>+L78*I78</f>
        <v>-100</v>
      </c>
      <c r="N78" s="12"/>
    </row>
    <row r="79" spans="2:14" s="11" customFormat="1" x14ac:dyDescent="0.2">
      <c r="B79" s="14" t="s">
        <v>47</v>
      </c>
      <c r="C79" s="15">
        <v>4000</v>
      </c>
      <c r="D79" s="14" t="s">
        <v>62</v>
      </c>
      <c r="E79" s="17">
        <v>43237</v>
      </c>
      <c r="F79" s="16">
        <v>43238</v>
      </c>
      <c r="G79" s="15">
        <v>4720</v>
      </c>
      <c r="H79" s="14">
        <v>235</v>
      </c>
      <c r="I79" s="14">
        <v>1</v>
      </c>
      <c r="J79" s="14">
        <v>1</v>
      </c>
      <c r="K79" s="20">
        <v>5100</v>
      </c>
      <c r="L79" s="12">
        <f>+C79-K79</f>
        <v>-1100</v>
      </c>
      <c r="M79" s="18">
        <f>+L79*I79</f>
        <v>-1100</v>
      </c>
      <c r="N79" s="12"/>
    </row>
    <row r="80" spans="2:14" s="11" customFormat="1" x14ac:dyDescent="0.2">
      <c r="B80" s="14" t="s">
        <v>47</v>
      </c>
      <c r="C80" s="15">
        <v>4000</v>
      </c>
      <c r="D80" s="14" t="s">
        <v>61</v>
      </c>
      <c r="E80" s="16">
        <v>43261</v>
      </c>
      <c r="F80" s="16">
        <v>43263</v>
      </c>
      <c r="G80" s="15">
        <v>4720</v>
      </c>
      <c r="H80" s="14">
        <v>432</v>
      </c>
      <c r="I80" s="14">
        <v>2</v>
      </c>
      <c r="J80" s="14">
        <v>1</v>
      </c>
      <c r="K80" s="20">
        <v>4100</v>
      </c>
      <c r="L80" s="12">
        <f>+C80-K80</f>
        <v>-100</v>
      </c>
      <c r="M80" s="18">
        <f>+L80*I80</f>
        <v>-200</v>
      </c>
      <c r="N80" s="12"/>
    </row>
    <row r="81" spans="2:14" s="11" customFormat="1" x14ac:dyDescent="0.2">
      <c r="B81" s="14" t="s">
        <v>47</v>
      </c>
      <c r="C81" s="15">
        <v>4000</v>
      </c>
      <c r="D81" s="14" t="s">
        <v>60</v>
      </c>
      <c r="E81" s="17">
        <v>43265</v>
      </c>
      <c r="F81" s="16">
        <v>43267</v>
      </c>
      <c r="G81" s="15">
        <v>4720</v>
      </c>
      <c r="H81" s="14">
        <v>435</v>
      </c>
      <c r="I81" s="14">
        <v>2</v>
      </c>
      <c r="J81" s="14">
        <v>1</v>
      </c>
      <c r="K81" s="20">
        <v>4100</v>
      </c>
      <c r="L81" s="12">
        <f>+C81-K81</f>
        <v>-100</v>
      </c>
      <c r="M81" s="18">
        <f>+L81*I81</f>
        <v>-200</v>
      </c>
      <c r="N81" s="12"/>
    </row>
    <row r="82" spans="2:14" s="11" customFormat="1" x14ac:dyDescent="0.2">
      <c r="B82" s="14" t="s">
        <v>47</v>
      </c>
      <c r="C82" s="15">
        <v>4000</v>
      </c>
      <c r="D82" s="14" t="s">
        <v>59</v>
      </c>
      <c r="E82" s="17">
        <v>43236</v>
      </c>
      <c r="F82" s="16">
        <v>43238</v>
      </c>
      <c r="G82" s="15">
        <v>4720</v>
      </c>
      <c r="H82" s="14">
        <v>425</v>
      </c>
      <c r="I82" s="14">
        <v>2</v>
      </c>
      <c r="J82" s="14">
        <v>1</v>
      </c>
      <c r="K82" s="20">
        <v>4100</v>
      </c>
      <c r="L82" s="12">
        <f>+C82-K82</f>
        <v>-100</v>
      </c>
      <c r="M82" s="18">
        <f>+L82*I82</f>
        <v>-200</v>
      </c>
      <c r="N82" s="12"/>
    </row>
    <row r="83" spans="2:14" s="11" customFormat="1" x14ac:dyDescent="0.2">
      <c r="B83" s="14" t="s">
        <v>47</v>
      </c>
      <c r="C83" s="15">
        <v>4000</v>
      </c>
      <c r="D83" s="14" t="s">
        <v>58</v>
      </c>
      <c r="E83" s="16">
        <v>43257</v>
      </c>
      <c r="F83" s="16">
        <v>43258</v>
      </c>
      <c r="G83" s="15">
        <v>4720</v>
      </c>
      <c r="H83" s="14">
        <v>441</v>
      </c>
      <c r="I83" s="14">
        <v>1</v>
      </c>
      <c r="J83" s="14">
        <v>1</v>
      </c>
      <c r="K83" s="20">
        <v>4100</v>
      </c>
      <c r="L83" s="12">
        <f>+C83-K83</f>
        <v>-100</v>
      </c>
      <c r="M83" s="18">
        <f>+L83*I83</f>
        <v>-100</v>
      </c>
      <c r="N83" s="12"/>
    </row>
    <row r="84" spans="2:14" s="11" customFormat="1" x14ac:dyDescent="0.2">
      <c r="B84" s="14" t="s">
        <v>47</v>
      </c>
      <c r="C84" s="15">
        <v>4000</v>
      </c>
      <c r="D84" s="14" t="s">
        <v>57</v>
      </c>
      <c r="E84" s="16">
        <v>43256</v>
      </c>
      <c r="F84" s="16">
        <v>43257</v>
      </c>
      <c r="G84" s="15">
        <v>4720</v>
      </c>
      <c r="H84" s="14">
        <v>435</v>
      </c>
      <c r="I84" s="14">
        <v>1</v>
      </c>
      <c r="J84" s="14">
        <v>1</v>
      </c>
      <c r="K84" s="20">
        <v>4100</v>
      </c>
      <c r="L84" s="12">
        <f>+C84-K84</f>
        <v>-100</v>
      </c>
      <c r="M84" s="18">
        <f>+L84*I84</f>
        <v>-100</v>
      </c>
      <c r="N84" s="12"/>
    </row>
    <row r="85" spans="2:14" s="11" customFormat="1" x14ac:dyDescent="0.2">
      <c r="B85" s="14" t="s">
        <v>47</v>
      </c>
      <c r="C85" s="15">
        <v>4000</v>
      </c>
      <c r="D85" s="14" t="s">
        <v>56</v>
      </c>
      <c r="E85" s="17">
        <v>43269</v>
      </c>
      <c r="F85" s="16">
        <v>43271</v>
      </c>
      <c r="G85" s="15">
        <v>4720</v>
      </c>
      <c r="H85" s="14">
        <v>403</v>
      </c>
      <c r="I85" s="14">
        <v>2</v>
      </c>
      <c r="J85" s="14">
        <v>1</v>
      </c>
      <c r="K85" s="20">
        <v>4100</v>
      </c>
      <c r="L85" s="12">
        <f>+C85-K85</f>
        <v>-100</v>
      </c>
      <c r="M85" s="18">
        <f>+L85*I85</f>
        <v>-200</v>
      </c>
      <c r="N85" s="12"/>
    </row>
    <row r="86" spans="2:14" s="11" customFormat="1" x14ac:dyDescent="0.2">
      <c r="B86" s="14" t="s">
        <v>47</v>
      </c>
      <c r="C86" s="15">
        <v>4000</v>
      </c>
      <c r="D86" s="14" t="s">
        <v>55</v>
      </c>
      <c r="E86" s="17">
        <v>43265</v>
      </c>
      <c r="F86" s="16">
        <v>43266</v>
      </c>
      <c r="G86" s="15">
        <v>4720</v>
      </c>
      <c r="H86" s="14">
        <v>524</v>
      </c>
      <c r="I86" s="14">
        <v>1</v>
      </c>
      <c r="J86" s="14">
        <v>1</v>
      </c>
      <c r="K86" s="20">
        <v>4100</v>
      </c>
      <c r="L86" s="12">
        <f>+C86-K86</f>
        <v>-100</v>
      </c>
      <c r="M86" s="18">
        <f>+L86*I86</f>
        <v>-100</v>
      </c>
      <c r="N86" s="12"/>
    </row>
    <row r="87" spans="2:14" s="11" customFormat="1" x14ac:dyDescent="0.2">
      <c r="B87" s="14" t="s">
        <v>47</v>
      </c>
      <c r="C87" s="15">
        <v>4000</v>
      </c>
      <c r="D87" s="14" t="s">
        <v>54</v>
      </c>
      <c r="E87" s="17">
        <v>43215</v>
      </c>
      <c r="F87" s="16">
        <v>43217</v>
      </c>
      <c r="G87" s="15">
        <v>4720</v>
      </c>
      <c r="H87" s="14">
        <v>609</v>
      </c>
      <c r="I87" s="14">
        <v>2</v>
      </c>
      <c r="J87" s="14">
        <v>1</v>
      </c>
      <c r="K87" s="20">
        <v>4100</v>
      </c>
      <c r="L87" s="12">
        <f>+C87-K87</f>
        <v>-100</v>
      </c>
      <c r="M87" s="18">
        <f>+L87*I87</f>
        <v>-200</v>
      </c>
      <c r="N87" s="12"/>
    </row>
    <row r="88" spans="2:14" s="11" customFormat="1" x14ac:dyDescent="0.2">
      <c r="B88" s="14" t="s">
        <v>47</v>
      </c>
      <c r="C88" s="15">
        <v>4000</v>
      </c>
      <c r="D88" s="14" t="s">
        <v>53</v>
      </c>
      <c r="E88" s="17">
        <v>43193</v>
      </c>
      <c r="F88" s="16">
        <v>43194</v>
      </c>
      <c r="G88" s="15">
        <v>4720</v>
      </c>
      <c r="H88" s="14">
        <v>503</v>
      </c>
      <c r="I88" s="14">
        <v>1</v>
      </c>
      <c r="J88" s="14">
        <v>1</v>
      </c>
      <c r="K88" s="20">
        <v>4100</v>
      </c>
      <c r="L88" s="12">
        <f>+C88-K88</f>
        <v>-100</v>
      </c>
      <c r="M88" s="18">
        <f>+L88*I88</f>
        <v>-100</v>
      </c>
      <c r="N88" s="12"/>
    </row>
    <row r="89" spans="2:14" s="11" customFormat="1" x14ac:dyDescent="0.2">
      <c r="B89" s="14" t="s">
        <v>47</v>
      </c>
      <c r="C89" s="15">
        <v>4000</v>
      </c>
      <c r="D89" s="14" t="s">
        <v>52</v>
      </c>
      <c r="E89" s="17">
        <v>43269</v>
      </c>
      <c r="F89" s="16">
        <v>43272</v>
      </c>
      <c r="G89" s="15">
        <v>4720</v>
      </c>
      <c r="H89" s="14">
        <v>533</v>
      </c>
      <c r="I89" s="14">
        <v>3</v>
      </c>
      <c r="J89" s="14">
        <v>1</v>
      </c>
      <c r="K89" s="20">
        <v>4100</v>
      </c>
      <c r="L89" s="12">
        <f>+C89-K89</f>
        <v>-100</v>
      </c>
      <c r="M89" s="18">
        <f>+L89*I89</f>
        <v>-300</v>
      </c>
      <c r="N89" s="12"/>
    </row>
    <row r="90" spans="2:14" s="11" customFormat="1" x14ac:dyDescent="0.2">
      <c r="B90" s="14" t="s">
        <v>47</v>
      </c>
      <c r="C90" s="15">
        <v>4000</v>
      </c>
      <c r="D90" s="14" t="s">
        <v>51</v>
      </c>
      <c r="E90" s="17">
        <v>43234</v>
      </c>
      <c r="F90" s="16">
        <v>43238</v>
      </c>
      <c r="G90" s="15">
        <v>4720</v>
      </c>
      <c r="H90" s="14">
        <v>415</v>
      </c>
      <c r="I90" s="14">
        <v>4</v>
      </c>
      <c r="J90" s="14">
        <v>1</v>
      </c>
      <c r="K90" s="20">
        <v>4100</v>
      </c>
      <c r="L90" s="12">
        <f>+C90-K90</f>
        <v>-100</v>
      </c>
      <c r="M90" s="18">
        <f>+L90*I90</f>
        <v>-400</v>
      </c>
      <c r="N90" s="12"/>
    </row>
    <row r="91" spans="2:14" s="11" customFormat="1" x14ac:dyDescent="0.2">
      <c r="B91" s="14" t="s">
        <v>47</v>
      </c>
      <c r="C91" s="15">
        <v>4000</v>
      </c>
      <c r="D91" s="14" t="s">
        <v>50</v>
      </c>
      <c r="E91" s="17">
        <v>43233</v>
      </c>
      <c r="F91" s="16">
        <v>43237</v>
      </c>
      <c r="G91" s="15">
        <v>4720</v>
      </c>
      <c r="H91" s="14">
        <v>432</v>
      </c>
      <c r="I91" s="14">
        <v>4</v>
      </c>
      <c r="J91" s="14">
        <v>1</v>
      </c>
      <c r="K91" s="20">
        <v>4100</v>
      </c>
      <c r="L91" s="12">
        <f>+C91-K91</f>
        <v>-100</v>
      </c>
      <c r="M91" s="18">
        <f>+L91*I91</f>
        <v>-400</v>
      </c>
      <c r="N91" s="12"/>
    </row>
    <row r="92" spans="2:14" s="11" customFormat="1" x14ac:dyDescent="0.2">
      <c r="B92" s="14" t="s">
        <v>47</v>
      </c>
      <c r="C92" s="15">
        <v>4000</v>
      </c>
      <c r="D92" s="14" t="s">
        <v>49</v>
      </c>
      <c r="E92" s="17">
        <v>43221</v>
      </c>
      <c r="F92" s="17">
        <v>43222</v>
      </c>
      <c r="G92" s="15">
        <v>4720</v>
      </c>
      <c r="H92" s="14">
        <v>429</v>
      </c>
      <c r="I92" s="14">
        <v>1</v>
      </c>
      <c r="J92" s="14">
        <v>1</v>
      </c>
      <c r="K92" s="20">
        <v>4100</v>
      </c>
      <c r="L92" s="12">
        <f>+C92-K92</f>
        <v>-100</v>
      </c>
      <c r="M92" s="18">
        <f>+L92*I92</f>
        <v>-100</v>
      </c>
      <c r="N92" s="12"/>
    </row>
    <row r="93" spans="2:14" s="11" customFormat="1" x14ac:dyDescent="0.2">
      <c r="B93" s="14" t="s">
        <v>47</v>
      </c>
      <c r="C93" s="15">
        <v>4000</v>
      </c>
      <c r="D93" s="14" t="s">
        <v>48</v>
      </c>
      <c r="E93" s="16">
        <v>43261</v>
      </c>
      <c r="F93" s="16">
        <v>43262</v>
      </c>
      <c r="G93" s="15">
        <v>4720</v>
      </c>
      <c r="H93" s="14">
        <v>429</v>
      </c>
      <c r="I93" s="14">
        <v>1</v>
      </c>
      <c r="J93" s="14">
        <v>1</v>
      </c>
      <c r="K93" s="20">
        <v>4100</v>
      </c>
      <c r="L93" s="12">
        <f>+C93-K93</f>
        <v>-100</v>
      </c>
      <c r="M93" s="18">
        <f>+L93*I93</f>
        <v>-100</v>
      </c>
      <c r="N93" s="12"/>
    </row>
    <row r="94" spans="2:14" s="11" customFormat="1" x14ac:dyDescent="0.2">
      <c r="B94" s="14" t="s">
        <v>47</v>
      </c>
      <c r="C94" s="15">
        <v>4000</v>
      </c>
      <c r="D94" s="14" t="s">
        <v>46</v>
      </c>
      <c r="E94" s="17">
        <v>43236</v>
      </c>
      <c r="F94" s="16">
        <v>43237</v>
      </c>
      <c r="G94" s="15">
        <v>4720</v>
      </c>
      <c r="H94" s="14">
        <v>601</v>
      </c>
      <c r="I94" s="14">
        <v>1</v>
      </c>
      <c r="J94" s="14">
        <v>1</v>
      </c>
      <c r="K94" s="20">
        <v>4100</v>
      </c>
      <c r="L94" s="12">
        <f>+C94-K94</f>
        <v>-100</v>
      </c>
      <c r="M94" s="18">
        <f>+L94*I94</f>
        <v>-100</v>
      </c>
      <c r="N94" s="12"/>
    </row>
    <row r="95" spans="2:14" s="11" customFormat="1" hidden="1" x14ac:dyDescent="0.2">
      <c r="B95" s="14" t="s">
        <v>45</v>
      </c>
      <c r="C95" s="15">
        <v>5000</v>
      </c>
      <c r="D95" s="14" t="s">
        <v>44</v>
      </c>
      <c r="E95" s="17">
        <v>43214</v>
      </c>
      <c r="F95" s="16">
        <v>43217</v>
      </c>
      <c r="G95" s="15">
        <v>5900</v>
      </c>
      <c r="H95" s="14">
        <v>401</v>
      </c>
      <c r="I95" s="14">
        <v>3</v>
      </c>
      <c r="J95" s="14">
        <v>2</v>
      </c>
      <c r="K95" s="19">
        <v>4500</v>
      </c>
      <c r="L95" s="12">
        <f>+C95-K95</f>
        <v>500</v>
      </c>
      <c r="M95" s="13">
        <f>+L95*I95</f>
        <v>1500</v>
      </c>
      <c r="N95" s="12"/>
    </row>
    <row r="96" spans="2:14" s="11" customFormat="1" x14ac:dyDescent="0.2">
      <c r="B96" s="14" t="s">
        <v>40</v>
      </c>
      <c r="C96" s="15">
        <v>3389.83</v>
      </c>
      <c r="D96" s="14" t="s">
        <v>43</v>
      </c>
      <c r="E96" s="17">
        <v>43234</v>
      </c>
      <c r="F96" s="16">
        <v>43235</v>
      </c>
      <c r="G96" s="15">
        <v>3999.99</v>
      </c>
      <c r="H96" s="14">
        <v>610</v>
      </c>
      <c r="I96" s="14">
        <v>1</v>
      </c>
      <c r="J96" s="14">
        <v>1</v>
      </c>
      <c r="K96" s="19">
        <v>4760</v>
      </c>
      <c r="L96" s="12">
        <f>+G96-K96</f>
        <v>-760.01000000000022</v>
      </c>
      <c r="M96" s="18">
        <f>+L96*I96</f>
        <v>-760.01000000000022</v>
      </c>
      <c r="N96" s="12" t="s">
        <v>38</v>
      </c>
    </row>
    <row r="97" spans="2:14" s="11" customFormat="1" x14ac:dyDescent="0.2">
      <c r="B97" s="14" t="s">
        <v>40</v>
      </c>
      <c r="C97" s="15">
        <v>3389.83</v>
      </c>
      <c r="D97" s="14" t="s">
        <v>42</v>
      </c>
      <c r="E97" s="17">
        <v>43234</v>
      </c>
      <c r="F97" s="16">
        <v>43235</v>
      </c>
      <c r="G97" s="15">
        <v>3999.99</v>
      </c>
      <c r="H97" s="14">
        <v>611</v>
      </c>
      <c r="I97" s="14">
        <v>1</v>
      </c>
      <c r="J97" s="14">
        <v>1</v>
      </c>
      <c r="K97" s="19">
        <v>4760</v>
      </c>
      <c r="L97" s="12">
        <f>+G97-K97</f>
        <v>-760.01000000000022</v>
      </c>
      <c r="M97" s="18">
        <f>+L97*I97</f>
        <v>-760.01000000000022</v>
      </c>
      <c r="N97" s="12" t="s">
        <v>38</v>
      </c>
    </row>
    <row r="98" spans="2:14" s="11" customFormat="1" x14ac:dyDescent="0.2">
      <c r="B98" s="14" t="s">
        <v>40</v>
      </c>
      <c r="C98" s="15">
        <v>3389.83</v>
      </c>
      <c r="D98" s="14" t="s">
        <v>41</v>
      </c>
      <c r="E98" s="17">
        <v>43235</v>
      </c>
      <c r="F98" s="16">
        <v>43236</v>
      </c>
      <c r="G98" s="15">
        <v>3999.99</v>
      </c>
      <c r="H98" s="14">
        <v>214</v>
      </c>
      <c r="I98" s="14">
        <v>1</v>
      </c>
      <c r="J98" s="14">
        <v>1</v>
      </c>
      <c r="K98" s="19">
        <v>6000</v>
      </c>
      <c r="L98" s="12">
        <f>+G98-K98</f>
        <v>-2000.0100000000002</v>
      </c>
      <c r="M98" s="18">
        <f>+L98*I98</f>
        <v>-2000.0100000000002</v>
      </c>
      <c r="N98" s="12" t="s">
        <v>38</v>
      </c>
    </row>
    <row r="99" spans="2:14" s="11" customFormat="1" x14ac:dyDescent="0.2">
      <c r="B99" s="14" t="s">
        <v>40</v>
      </c>
      <c r="C99" s="15">
        <v>3389.83</v>
      </c>
      <c r="D99" s="14" t="s">
        <v>39</v>
      </c>
      <c r="E99" s="17">
        <v>43235</v>
      </c>
      <c r="F99" s="16">
        <v>43236</v>
      </c>
      <c r="G99" s="15">
        <v>3999.99</v>
      </c>
      <c r="H99" s="14">
        <v>212</v>
      </c>
      <c r="I99" s="14">
        <v>1</v>
      </c>
      <c r="J99" s="14">
        <v>1</v>
      </c>
      <c r="K99" s="19">
        <v>6000</v>
      </c>
      <c r="L99" s="12">
        <f>+G99-K99</f>
        <v>-2000.0100000000002</v>
      </c>
      <c r="M99" s="18">
        <f>+L99*I99</f>
        <v>-2000.0100000000002</v>
      </c>
      <c r="N99" s="12" t="s">
        <v>38</v>
      </c>
    </row>
    <row r="100" spans="2:14" s="11" customFormat="1" hidden="1" x14ac:dyDescent="0.2">
      <c r="B100" s="14" t="s">
        <v>30</v>
      </c>
      <c r="C100" s="15">
        <v>5084.74</v>
      </c>
      <c r="D100" s="14" t="s">
        <v>37</v>
      </c>
      <c r="E100" s="17">
        <v>43247</v>
      </c>
      <c r="F100" s="16">
        <v>43248</v>
      </c>
      <c r="G100" s="15">
        <v>6000</v>
      </c>
      <c r="H100" s="14">
        <v>434</v>
      </c>
      <c r="I100" s="14">
        <v>1</v>
      </c>
      <c r="J100" s="14">
        <v>1</v>
      </c>
      <c r="K100" s="19">
        <v>4300</v>
      </c>
      <c r="L100" s="12">
        <f>+C100-K100</f>
        <v>784.73999999999978</v>
      </c>
      <c r="M100" s="13">
        <f>+L100*I100</f>
        <v>784.73999999999978</v>
      </c>
      <c r="N100" s="12"/>
    </row>
    <row r="101" spans="2:14" s="11" customFormat="1" hidden="1" x14ac:dyDescent="0.2">
      <c r="B101" s="14" t="s">
        <v>30</v>
      </c>
      <c r="C101" s="15">
        <v>5084.74</v>
      </c>
      <c r="D101" s="14" t="s">
        <v>36</v>
      </c>
      <c r="E101" s="17">
        <v>43264</v>
      </c>
      <c r="F101" s="16">
        <v>43265</v>
      </c>
      <c r="G101" s="15">
        <v>6000</v>
      </c>
      <c r="H101" s="14">
        <v>517</v>
      </c>
      <c r="I101" s="14">
        <v>1</v>
      </c>
      <c r="J101" s="14">
        <v>1</v>
      </c>
      <c r="K101" s="19">
        <v>4300</v>
      </c>
      <c r="L101" s="12">
        <f>+C101-K101</f>
        <v>784.73999999999978</v>
      </c>
      <c r="M101" s="13">
        <f>+L101*I101</f>
        <v>784.73999999999978</v>
      </c>
      <c r="N101" s="12"/>
    </row>
    <row r="102" spans="2:14" s="11" customFormat="1" hidden="1" x14ac:dyDescent="0.2">
      <c r="B102" s="14" t="s">
        <v>30</v>
      </c>
      <c r="C102" s="15">
        <v>5084.75</v>
      </c>
      <c r="D102" s="14" t="s">
        <v>35</v>
      </c>
      <c r="E102" s="17">
        <v>43271</v>
      </c>
      <c r="F102" s="16">
        <v>43272</v>
      </c>
      <c r="G102" s="15">
        <v>6000.01</v>
      </c>
      <c r="H102" s="14">
        <v>627</v>
      </c>
      <c r="I102" s="14">
        <v>1</v>
      </c>
      <c r="J102" s="14">
        <v>1</v>
      </c>
      <c r="K102" s="19">
        <v>4300</v>
      </c>
      <c r="L102" s="12">
        <f>+C102-K102</f>
        <v>784.75</v>
      </c>
      <c r="M102" s="13">
        <f>+L102*I102</f>
        <v>784.75</v>
      </c>
      <c r="N102" s="12"/>
    </row>
    <row r="103" spans="2:14" s="11" customFormat="1" hidden="1" x14ac:dyDescent="0.2">
      <c r="B103" s="14" t="s">
        <v>30</v>
      </c>
      <c r="C103" s="15">
        <v>5084.75</v>
      </c>
      <c r="D103" s="14" t="s">
        <v>34</v>
      </c>
      <c r="E103" s="17">
        <v>43247</v>
      </c>
      <c r="F103" s="16">
        <v>43248</v>
      </c>
      <c r="G103" s="15">
        <v>6000.01</v>
      </c>
      <c r="H103" s="14">
        <v>632</v>
      </c>
      <c r="I103" s="14">
        <v>1</v>
      </c>
      <c r="J103" s="14">
        <v>1</v>
      </c>
      <c r="K103" s="19">
        <v>4300</v>
      </c>
      <c r="L103" s="12">
        <f>+C103-K103</f>
        <v>784.75</v>
      </c>
      <c r="M103" s="13">
        <f>+L103*I103</f>
        <v>784.75</v>
      </c>
      <c r="N103" s="12"/>
    </row>
    <row r="104" spans="2:14" s="11" customFormat="1" hidden="1" x14ac:dyDescent="0.2">
      <c r="B104" s="14" t="s">
        <v>30</v>
      </c>
      <c r="C104" s="15">
        <v>5084.75</v>
      </c>
      <c r="D104" s="14" t="s">
        <v>33</v>
      </c>
      <c r="E104" s="17">
        <v>43203</v>
      </c>
      <c r="F104" s="16">
        <v>43209</v>
      </c>
      <c r="G104" s="15">
        <v>6000.01</v>
      </c>
      <c r="H104" s="14">
        <v>506</v>
      </c>
      <c r="I104" s="14">
        <v>6</v>
      </c>
      <c r="J104" s="14">
        <v>1</v>
      </c>
      <c r="K104" s="19">
        <v>4300</v>
      </c>
      <c r="L104" s="12">
        <f>+C104-K104</f>
        <v>784.75</v>
      </c>
      <c r="M104" s="13">
        <f>+L104*I104</f>
        <v>4708.5</v>
      </c>
      <c r="N104" s="12"/>
    </row>
    <row r="105" spans="2:14" s="11" customFormat="1" hidden="1" x14ac:dyDescent="0.2">
      <c r="B105" s="14" t="s">
        <v>30</v>
      </c>
      <c r="C105" s="15">
        <v>5084.75</v>
      </c>
      <c r="D105" s="14" t="s">
        <v>32</v>
      </c>
      <c r="E105" s="16">
        <v>43263</v>
      </c>
      <c r="F105" s="16">
        <v>43264</v>
      </c>
      <c r="G105" s="15">
        <v>6000.01</v>
      </c>
      <c r="H105" s="14">
        <v>539</v>
      </c>
      <c r="I105" s="14">
        <v>1</v>
      </c>
      <c r="J105" s="14">
        <v>1</v>
      </c>
      <c r="K105" s="19">
        <v>4300</v>
      </c>
      <c r="L105" s="12">
        <f>+C105-K105</f>
        <v>784.75</v>
      </c>
      <c r="M105" s="13">
        <f>+L105*I105</f>
        <v>784.75</v>
      </c>
      <c r="N105" s="12"/>
    </row>
    <row r="106" spans="2:14" s="11" customFormat="1" hidden="1" x14ac:dyDescent="0.2">
      <c r="B106" s="14" t="s">
        <v>30</v>
      </c>
      <c r="C106" s="15">
        <v>5084.75</v>
      </c>
      <c r="D106" s="14" t="s">
        <v>31</v>
      </c>
      <c r="E106" s="17">
        <v>43265</v>
      </c>
      <c r="F106" s="16">
        <v>43266</v>
      </c>
      <c r="G106" s="15">
        <v>6000.01</v>
      </c>
      <c r="H106" s="14">
        <v>628</v>
      </c>
      <c r="I106" s="14">
        <v>1</v>
      </c>
      <c r="J106" s="14">
        <v>1</v>
      </c>
      <c r="K106" s="19">
        <v>4300</v>
      </c>
      <c r="L106" s="12">
        <f>+C106-K106</f>
        <v>784.75</v>
      </c>
      <c r="M106" s="13">
        <f>+L106*I106</f>
        <v>784.75</v>
      </c>
      <c r="N106" s="12"/>
    </row>
    <row r="107" spans="2:14" s="11" customFormat="1" hidden="1" x14ac:dyDescent="0.2">
      <c r="B107" s="14" t="s">
        <v>30</v>
      </c>
      <c r="C107" s="15">
        <v>5084.75</v>
      </c>
      <c r="D107" s="14" t="s">
        <v>29</v>
      </c>
      <c r="E107" s="17">
        <v>43247</v>
      </c>
      <c r="F107" s="16">
        <v>43248</v>
      </c>
      <c r="G107" s="15">
        <v>6000.01</v>
      </c>
      <c r="H107" s="14">
        <v>628</v>
      </c>
      <c r="I107" s="14">
        <v>1</v>
      </c>
      <c r="J107" s="14">
        <v>1</v>
      </c>
      <c r="K107" s="19">
        <v>4300</v>
      </c>
      <c r="L107" s="12">
        <f>+C107-K107</f>
        <v>784.75</v>
      </c>
      <c r="M107" s="13">
        <f>+L107*I107</f>
        <v>784.75</v>
      </c>
      <c r="N107" s="12"/>
    </row>
    <row r="108" spans="2:14" s="11" customFormat="1" x14ac:dyDescent="0.2">
      <c r="B108" s="14" t="s">
        <v>28</v>
      </c>
      <c r="C108" s="15">
        <v>4760</v>
      </c>
      <c r="D108" s="14" t="s">
        <v>27</v>
      </c>
      <c r="E108" s="17">
        <v>43244</v>
      </c>
      <c r="F108" s="16">
        <v>43246</v>
      </c>
      <c r="G108" s="15">
        <v>5616.7999999999993</v>
      </c>
      <c r="H108" s="14">
        <v>406</v>
      </c>
      <c r="I108" s="14">
        <v>2</v>
      </c>
      <c r="J108" s="14">
        <v>1</v>
      </c>
      <c r="K108" s="12">
        <v>4900</v>
      </c>
      <c r="L108" s="12">
        <f>+C108-K108</f>
        <v>-140</v>
      </c>
      <c r="M108" s="18">
        <f>+L108*I108</f>
        <v>-280</v>
      </c>
      <c r="N108" s="12"/>
    </row>
    <row r="109" spans="2:14" s="11" customFormat="1" x14ac:dyDescent="0.2">
      <c r="B109" s="14" t="s">
        <v>25</v>
      </c>
      <c r="C109" s="15">
        <v>4661.0200000000004</v>
      </c>
      <c r="D109" s="14" t="s">
        <v>26</v>
      </c>
      <c r="E109" s="17">
        <v>43276</v>
      </c>
      <c r="F109" s="16">
        <v>43277</v>
      </c>
      <c r="G109" s="15">
        <v>5500</v>
      </c>
      <c r="H109" s="14">
        <v>439</v>
      </c>
      <c r="I109" s="14">
        <v>1</v>
      </c>
      <c r="J109" s="14">
        <v>2</v>
      </c>
      <c r="K109" s="19">
        <v>5085</v>
      </c>
      <c r="L109" s="12">
        <f>+C109-K109</f>
        <v>-423.97999999999956</v>
      </c>
      <c r="M109" s="18">
        <f>+L109*I109</f>
        <v>-423.97999999999956</v>
      </c>
      <c r="N109" s="12"/>
    </row>
    <row r="110" spans="2:14" s="11" customFormat="1" x14ac:dyDescent="0.2">
      <c r="B110" s="14" t="s">
        <v>25</v>
      </c>
      <c r="C110" s="15">
        <v>4661.59</v>
      </c>
      <c r="D110" s="14" t="s">
        <v>24</v>
      </c>
      <c r="E110" s="16">
        <v>43191</v>
      </c>
      <c r="F110" s="16">
        <v>43192</v>
      </c>
      <c r="G110" s="15">
        <v>5500.67</v>
      </c>
      <c r="H110" s="14">
        <v>516</v>
      </c>
      <c r="I110" s="14">
        <v>1</v>
      </c>
      <c r="J110" s="14">
        <v>2</v>
      </c>
      <c r="K110" s="19">
        <v>5085</v>
      </c>
      <c r="L110" s="12">
        <f>+C110-K110</f>
        <v>-423.40999999999985</v>
      </c>
      <c r="M110" s="18">
        <f>+L110*I110</f>
        <v>-423.40999999999985</v>
      </c>
      <c r="N110" s="12"/>
    </row>
    <row r="111" spans="2:14" s="11" customFormat="1" hidden="1" x14ac:dyDescent="0.2">
      <c r="B111" s="14" t="s">
        <v>23</v>
      </c>
      <c r="C111" s="15">
        <v>6000</v>
      </c>
      <c r="D111" s="14" t="s">
        <v>22</v>
      </c>
      <c r="E111" s="17">
        <v>43267</v>
      </c>
      <c r="F111" s="16">
        <v>43271</v>
      </c>
      <c r="G111" s="15">
        <v>7080</v>
      </c>
      <c r="H111" s="14">
        <v>236</v>
      </c>
      <c r="I111" s="14">
        <v>4</v>
      </c>
      <c r="J111" s="14">
        <v>1</v>
      </c>
      <c r="K111" s="19">
        <v>4950</v>
      </c>
      <c r="L111" s="12">
        <f>+C111-K111</f>
        <v>1050</v>
      </c>
      <c r="M111" s="13">
        <f>+L111*I111</f>
        <v>4200</v>
      </c>
      <c r="N111" s="12"/>
    </row>
    <row r="112" spans="2:14" s="11" customFormat="1" hidden="1" x14ac:dyDescent="0.2">
      <c r="B112" s="14" t="s">
        <v>19</v>
      </c>
      <c r="C112" s="15">
        <v>4000</v>
      </c>
      <c r="D112" s="14" t="s">
        <v>21</v>
      </c>
      <c r="E112" s="16">
        <v>43202</v>
      </c>
      <c r="F112" s="16">
        <v>43205</v>
      </c>
      <c r="G112" s="15">
        <v>4720</v>
      </c>
      <c r="H112" s="14">
        <v>610</v>
      </c>
      <c r="I112" s="14">
        <v>3</v>
      </c>
      <c r="J112" s="14">
        <v>1</v>
      </c>
      <c r="K112" s="19">
        <v>3601</v>
      </c>
      <c r="L112" s="12">
        <f>+C112-K112</f>
        <v>399</v>
      </c>
      <c r="M112" s="13">
        <f>+L112*I112</f>
        <v>1197</v>
      </c>
      <c r="N112" s="12"/>
    </row>
    <row r="113" spans="2:14" s="11" customFormat="1" hidden="1" x14ac:dyDescent="0.2">
      <c r="B113" s="14" t="s">
        <v>19</v>
      </c>
      <c r="C113" s="15">
        <v>4000</v>
      </c>
      <c r="D113" s="14" t="s">
        <v>20</v>
      </c>
      <c r="E113" s="17">
        <v>43272</v>
      </c>
      <c r="F113" s="16">
        <v>43273</v>
      </c>
      <c r="G113" s="15">
        <v>4720</v>
      </c>
      <c r="H113" s="14">
        <v>623</v>
      </c>
      <c r="I113" s="14">
        <v>1</v>
      </c>
      <c r="J113" s="14">
        <v>1</v>
      </c>
      <c r="K113" s="19">
        <v>3601</v>
      </c>
      <c r="L113" s="12">
        <f>+C113-K113</f>
        <v>399</v>
      </c>
      <c r="M113" s="13">
        <f>+L113*I113</f>
        <v>399</v>
      </c>
      <c r="N113" s="12"/>
    </row>
    <row r="114" spans="2:14" s="11" customFormat="1" hidden="1" x14ac:dyDescent="0.2">
      <c r="B114" s="14" t="s">
        <v>19</v>
      </c>
      <c r="C114" s="15">
        <v>4000</v>
      </c>
      <c r="D114" s="14" t="s">
        <v>18</v>
      </c>
      <c r="E114" s="16">
        <v>43202</v>
      </c>
      <c r="F114" s="16">
        <v>43205</v>
      </c>
      <c r="G114" s="15">
        <v>4720</v>
      </c>
      <c r="H114" s="14">
        <v>611</v>
      </c>
      <c r="I114" s="14">
        <v>3</v>
      </c>
      <c r="J114" s="14">
        <v>1</v>
      </c>
      <c r="K114" s="19">
        <v>3601</v>
      </c>
      <c r="L114" s="12">
        <f>+C114-K114</f>
        <v>399</v>
      </c>
      <c r="M114" s="13">
        <f>+L114*I114</f>
        <v>1197</v>
      </c>
      <c r="N114" s="12"/>
    </row>
    <row r="115" spans="2:14" s="11" customFormat="1" hidden="1" x14ac:dyDescent="0.2">
      <c r="B115" s="14" t="s">
        <v>17</v>
      </c>
      <c r="C115" s="15">
        <v>4760</v>
      </c>
      <c r="D115" s="14" t="s">
        <v>16</v>
      </c>
      <c r="E115" s="16">
        <v>43224</v>
      </c>
      <c r="F115" s="16">
        <v>43225</v>
      </c>
      <c r="G115" s="15">
        <v>5616.7999999999993</v>
      </c>
      <c r="H115" s="14">
        <v>619</v>
      </c>
      <c r="I115" s="14">
        <v>1</v>
      </c>
      <c r="J115" s="14">
        <v>1</v>
      </c>
      <c r="K115" s="12">
        <v>4750</v>
      </c>
      <c r="L115" s="12">
        <f>+C115-K115</f>
        <v>10</v>
      </c>
      <c r="M115" s="13">
        <f>+L115*I115</f>
        <v>10</v>
      </c>
      <c r="N115" s="12"/>
    </row>
    <row r="116" spans="2:14" s="11" customFormat="1" hidden="1" x14ac:dyDescent="0.2">
      <c r="B116" s="14" t="s">
        <v>13</v>
      </c>
      <c r="C116" s="15">
        <v>4760</v>
      </c>
      <c r="D116" s="14" t="s">
        <v>15</v>
      </c>
      <c r="E116" s="16">
        <v>43191</v>
      </c>
      <c r="F116" s="16">
        <v>43194</v>
      </c>
      <c r="G116" s="15">
        <v>5616.7999999999993</v>
      </c>
      <c r="H116" s="14">
        <v>637</v>
      </c>
      <c r="I116" s="14">
        <v>3</v>
      </c>
      <c r="J116" s="14">
        <v>1</v>
      </c>
      <c r="K116" s="19">
        <v>4750</v>
      </c>
      <c r="L116" s="12">
        <f>+C116-K116</f>
        <v>10</v>
      </c>
      <c r="M116" s="13">
        <f>+L116*I116</f>
        <v>30</v>
      </c>
      <c r="N116" s="12"/>
    </row>
    <row r="117" spans="2:14" s="11" customFormat="1" hidden="1" x14ac:dyDescent="0.2">
      <c r="B117" s="14" t="s">
        <v>13</v>
      </c>
      <c r="C117" s="15">
        <v>4760</v>
      </c>
      <c r="D117" s="14" t="s">
        <v>14</v>
      </c>
      <c r="E117" s="16">
        <v>43191</v>
      </c>
      <c r="F117" s="16">
        <v>43194</v>
      </c>
      <c r="G117" s="15">
        <v>5616.7999999999993</v>
      </c>
      <c r="H117" s="14">
        <v>521</v>
      </c>
      <c r="I117" s="14">
        <v>3</v>
      </c>
      <c r="J117" s="14">
        <v>1</v>
      </c>
      <c r="K117" s="19">
        <v>4750</v>
      </c>
      <c r="L117" s="12">
        <f>+C117-K117</f>
        <v>10</v>
      </c>
      <c r="M117" s="13">
        <f>+L117*I117</f>
        <v>30</v>
      </c>
      <c r="N117" s="12"/>
    </row>
    <row r="118" spans="2:14" s="11" customFormat="1" hidden="1" x14ac:dyDescent="0.2">
      <c r="B118" s="14" t="s">
        <v>13</v>
      </c>
      <c r="C118" s="15">
        <v>4760</v>
      </c>
      <c r="D118" s="14" t="s">
        <v>12</v>
      </c>
      <c r="E118" s="16">
        <v>43191</v>
      </c>
      <c r="F118" s="16">
        <v>43194</v>
      </c>
      <c r="G118" s="15">
        <v>5616.7999999999993</v>
      </c>
      <c r="H118" s="14">
        <v>529</v>
      </c>
      <c r="I118" s="14">
        <v>3</v>
      </c>
      <c r="J118" s="14">
        <v>1</v>
      </c>
      <c r="K118" s="19">
        <v>4750</v>
      </c>
      <c r="L118" s="12">
        <f>+C118-K118</f>
        <v>10</v>
      </c>
      <c r="M118" s="13">
        <f>+L118*I118</f>
        <v>30</v>
      </c>
      <c r="N118" s="12"/>
    </row>
    <row r="119" spans="2:14" s="11" customFormat="1" x14ac:dyDescent="0.2">
      <c r="B119" s="14" t="s">
        <v>11</v>
      </c>
      <c r="C119" s="15">
        <v>3601.69</v>
      </c>
      <c r="D119" s="14" t="s">
        <v>10</v>
      </c>
      <c r="E119" s="17">
        <v>43281</v>
      </c>
      <c r="F119" s="16">
        <v>43283</v>
      </c>
      <c r="G119" s="15">
        <v>4249.99</v>
      </c>
      <c r="H119" s="14">
        <v>412</v>
      </c>
      <c r="I119" s="14">
        <v>2</v>
      </c>
      <c r="J119" s="14">
        <v>1</v>
      </c>
      <c r="K119" s="19">
        <v>3800</v>
      </c>
      <c r="L119" s="12">
        <f>+C119-K119</f>
        <v>-198.30999999999995</v>
      </c>
      <c r="M119" s="18">
        <f>+L119*I119</f>
        <v>-396.61999999999989</v>
      </c>
      <c r="N119" s="12"/>
    </row>
    <row r="120" spans="2:14" s="11" customFormat="1" x14ac:dyDescent="0.2">
      <c r="B120" s="14" t="s">
        <v>4</v>
      </c>
      <c r="C120" s="15">
        <v>3389.83</v>
      </c>
      <c r="D120" s="14" t="s">
        <v>9</v>
      </c>
      <c r="E120" s="17">
        <v>43275</v>
      </c>
      <c r="F120" s="16">
        <v>43276</v>
      </c>
      <c r="G120" s="15">
        <v>3999.99</v>
      </c>
      <c r="H120" s="14">
        <v>615</v>
      </c>
      <c r="I120" s="14">
        <v>1</v>
      </c>
      <c r="J120" s="14">
        <v>1</v>
      </c>
      <c r="K120" s="12">
        <v>4000</v>
      </c>
      <c r="L120" s="12">
        <f>+C120-K120</f>
        <v>-610.17000000000007</v>
      </c>
      <c r="M120" s="18">
        <f>+L120*I120</f>
        <v>-610.17000000000007</v>
      </c>
      <c r="N120" s="12"/>
    </row>
    <row r="121" spans="2:14" s="11" customFormat="1" x14ac:dyDescent="0.2">
      <c r="B121" s="14" t="s">
        <v>4</v>
      </c>
      <c r="C121" s="15">
        <v>3389.83</v>
      </c>
      <c r="D121" s="14" t="s">
        <v>8</v>
      </c>
      <c r="E121" s="17">
        <v>43275</v>
      </c>
      <c r="F121" s="16">
        <v>43276</v>
      </c>
      <c r="G121" s="15">
        <v>3999.99</v>
      </c>
      <c r="H121" s="14">
        <v>612</v>
      </c>
      <c r="I121" s="14">
        <v>1</v>
      </c>
      <c r="J121" s="14">
        <v>1</v>
      </c>
      <c r="K121" s="12">
        <v>4000</v>
      </c>
      <c r="L121" s="12">
        <f>+C121-K121</f>
        <v>-610.17000000000007</v>
      </c>
      <c r="M121" s="18">
        <f>+L121*I121</f>
        <v>-610.17000000000007</v>
      </c>
      <c r="N121" s="12"/>
    </row>
    <row r="122" spans="2:14" s="11" customFormat="1" x14ac:dyDescent="0.2">
      <c r="B122" s="14" t="s">
        <v>4</v>
      </c>
      <c r="C122" s="15">
        <v>3389.83</v>
      </c>
      <c r="D122" s="14" t="s">
        <v>7</v>
      </c>
      <c r="E122" s="17">
        <v>43275</v>
      </c>
      <c r="F122" s="16">
        <v>43276</v>
      </c>
      <c r="G122" s="15">
        <v>3999.99</v>
      </c>
      <c r="H122" s="14">
        <v>618</v>
      </c>
      <c r="I122" s="14">
        <v>1</v>
      </c>
      <c r="J122" s="14">
        <v>1</v>
      </c>
      <c r="K122" s="12">
        <v>4000</v>
      </c>
      <c r="L122" s="12">
        <f>+C122-K122</f>
        <v>-610.17000000000007</v>
      </c>
      <c r="M122" s="18">
        <f>+L122*I122</f>
        <v>-610.17000000000007</v>
      </c>
      <c r="N122" s="12"/>
    </row>
    <row r="123" spans="2:14" s="11" customFormat="1" x14ac:dyDescent="0.2">
      <c r="B123" s="14" t="s">
        <v>4</v>
      </c>
      <c r="C123" s="15">
        <v>3389.83</v>
      </c>
      <c r="D123" s="14" t="s">
        <v>3</v>
      </c>
      <c r="E123" s="17">
        <v>43255</v>
      </c>
      <c r="F123" s="17">
        <v>43256</v>
      </c>
      <c r="G123" s="15">
        <v>3999.99</v>
      </c>
      <c r="H123" s="14">
        <v>634</v>
      </c>
      <c r="I123" s="14">
        <v>1</v>
      </c>
      <c r="J123" s="14">
        <v>1</v>
      </c>
      <c r="K123" s="12">
        <v>4000</v>
      </c>
      <c r="L123" s="12">
        <f>+C123-K123</f>
        <v>-610.17000000000007</v>
      </c>
      <c r="M123" s="18">
        <f>+L123*I123</f>
        <v>-610.17000000000007</v>
      </c>
      <c r="N123" s="12"/>
    </row>
    <row r="124" spans="2:14" s="11" customFormat="1" x14ac:dyDescent="0.2">
      <c r="B124" s="14" t="s">
        <v>4</v>
      </c>
      <c r="C124" s="15">
        <v>3389.83</v>
      </c>
      <c r="D124" s="14" t="s">
        <v>6</v>
      </c>
      <c r="E124" s="17">
        <v>43275</v>
      </c>
      <c r="F124" s="16">
        <v>43276</v>
      </c>
      <c r="G124" s="15">
        <v>3999.99</v>
      </c>
      <c r="H124" s="14">
        <v>619</v>
      </c>
      <c r="I124" s="14">
        <v>1</v>
      </c>
      <c r="J124" s="14">
        <v>1</v>
      </c>
      <c r="K124" s="12">
        <v>4000</v>
      </c>
      <c r="L124" s="12">
        <f>+C124-K124</f>
        <v>-610.17000000000007</v>
      </c>
      <c r="M124" s="18">
        <f>+L124*I124</f>
        <v>-610.17000000000007</v>
      </c>
      <c r="N124" s="12"/>
    </row>
    <row r="125" spans="2:14" s="11" customFormat="1" x14ac:dyDescent="0.2">
      <c r="B125" s="14" t="s">
        <v>4</v>
      </c>
      <c r="C125" s="15">
        <v>3389.84</v>
      </c>
      <c r="D125" s="14" t="s">
        <v>5</v>
      </c>
      <c r="E125" s="17">
        <v>43264</v>
      </c>
      <c r="F125" s="16">
        <v>43265</v>
      </c>
      <c r="G125" s="15">
        <v>4000</v>
      </c>
      <c r="H125" s="14">
        <v>404</v>
      </c>
      <c r="I125" s="14">
        <v>1</v>
      </c>
      <c r="J125" s="14">
        <v>1</v>
      </c>
      <c r="K125" s="12">
        <v>4000</v>
      </c>
      <c r="L125" s="12">
        <f>+C125-K125</f>
        <v>-610.15999999999985</v>
      </c>
      <c r="M125" s="18">
        <f>+L125*I125</f>
        <v>-610.15999999999985</v>
      </c>
      <c r="N125" s="12"/>
    </row>
    <row r="126" spans="2:14" s="11" customFormat="1" hidden="1" x14ac:dyDescent="0.2">
      <c r="B126" s="14" t="s">
        <v>4</v>
      </c>
      <c r="C126" s="15">
        <v>4250</v>
      </c>
      <c r="D126" s="14" t="s">
        <v>3</v>
      </c>
      <c r="E126" s="17">
        <v>43243</v>
      </c>
      <c r="F126" s="16">
        <v>43244</v>
      </c>
      <c r="G126" s="15">
        <v>5015</v>
      </c>
      <c r="H126" s="14">
        <v>410</v>
      </c>
      <c r="I126" s="14">
        <v>1</v>
      </c>
      <c r="J126" s="14">
        <v>1</v>
      </c>
      <c r="K126" s="12">
        <v>4000</v>
      </c>
      <c r="L126" s="12">
        <f>+C126-K126</f>
        <v>250</v>
      </c>
      <c r="M126" s="13">
        <f>+L126*I126</f>
        <v>250</v>
      </c>
      <c r="N126" s="12"/>
    </row>
    <row r="127" spans="2:14" s="11" customFormat="1" hidden="1" x14ac:dyDescent="0.2">
      <c r="B127" s="14" t="s">
        <v>2</v>
      </c>
      <c r="C127" s="15">
        <v>4560</v>
      </c>
      <c r="D127" s="14" t="s">
        <v>1</v>
      </c>
      <c r="E127" s="17">
        <v>43205</v>
      </c>
      <c r="F127" s="16">
        <v>43210</v>
      </c>
      <c r="G127" s="15">
        <v>5380.7999999999993</v>
      </c>
      <c r="H127" s="14">
        <v>534</v>
      </c>
      <c r="I127" s="14">
        <v>5</v>
      </c>
      <c r="J127" s="14">
        <v>1</v>
      </c>
      <c r="K127" s="12">
        <v>4500</v>
      </c>
      <c r="L127" s="12">
        <f>+C127-K127</f>
        <v>60</v>
      </c>
      <c r="M127" s="13">
        <f>+L127*I127</f>
        <v>300</v>
      </c>
      <c r="N127" s="12"/>
    </row>
    <row r="128" spans="2:14" s="11" customFormat="1" hidden="1" x14ac:dyDescent="0.2">
      <c r="B128" s="14" t="s">
        <v>2</v>
      </c>
      <c r="C128" s="15">
        <v>4760</v>
      </c>
      <c r="D128" s="14" t="s">
        <v>1</v>
      </c>
      <c r="E128" s="17">
        <v>43277</v>
      </c>
      <c r="F128" s="16">
        <v>43278</v>
      </c>
      <c r="G128" s="15">
        <v>5616.7999999999993</v>
      </c>
      <c r="H128" s="14">
        <v>522</v>
      </c>
      <c r="I128" s="14">
        <v>1</v>
      </c>
      <c r="J128" s="14">
        <v>1</v>
      </c>
      <c r="K128" s="12">
        <v>4500</v>
      </c>
      <c r="L128" s="12">
        <f>+C128-K128</f>
        <v>260</v>
      </c>
      <c r="M128" s="13">
        <f>+L128*I128</f>
        <v>260</v>
      </c>
      <c r="N128" s="12"/>
    </row>
    <row r="129" spans="2:14" x14ac:dyDescent="0.2">
      <c r="B129" s="6"/>
      <c r="C129" s="6"/>
      <c r="D129" s="6"/>
      <c r="E129" s="10"/>
      <c r="F129" s="10"/>
      <c r="G129" s="9"/>
      <c r="H129" s="6"/>
      <c r="I129" s="6"/>
      <c r="J129" s="6"/>
      <c r="K129" s="6"/>
      <c r="L129" s="8"/>
      <c r="M129" s="7">
        <f>SUM(M8:M128)</f>
        <v>-7985.380000000001</v>
      </c>
      <c r="N129" s="6"/>
    </row>
    <row r="130" spans="2:14" hidden="1" x14ac:dyDescent="0.2">
      <c r="B130" s="5" t="s">
        <v>0</v>
      </c>
    </row>
  </sheetData>
  <autoFilter ref="B7:N130">
    <filterColumn colId="11">
      <customFilters>
        <customFilter operator="lessThan" val="0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2018-09-19T06:01:46Z</dcterms:created>
  <dcterms:modified xsi:type="dcterms:W3CDTF">2018-09-19T06:01:53Z</dcterms:modified>
</cp:coreProperties>
</file>