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4\Q4 FIXED ASSETS 18-19\Attachments\"/>
    </mc:Choice>
  </mc:AlternateContent>
  <bookViews>
    <workbookView xWindow="0" yWindow="0" windowWidth="20490" windowHeight="7665"/>
  </bookViews>
  <sheets>
    <sheet name="31A" sheetId="1" r:id="rId1"/>
  </sheets>
  <externalReferences>
    <externalReference r:id="rId2"/>
  </externalReferences>
  <definedNames>
    <definedName name="__xlnm._FilterDatabase_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0" i="1" l="1"/>
  <c r="L110" i="1" s="1"/>
  <c r="J110" i="1"/>
  <c r="G110" i="1"/>
  <c r="K109" i="1"/>
  <c r="L109" i="1" s="1"/>
  <c r="J109" i="1"/>
  <c r="G109" i="1"/>
  <c r="K108" i="1"/>
  <c r="L108" i="1" s="1"/>
  <c r="J108" i="1"/>
  <c r="G108" i="1"/>
  <c r="K107" i="1"/>
  <c r="L107" i="1" s="1"/>
  <c r="J107" i="1"/>
  <c r="G107" i="1"/>
  <c r="K106" i="1"/>
  <c r="L106" i="1" s="1"/>
  <c r="J106" i="1"/>
  <c r="G106" i="1"/>
  <c r="K105" i="1"/>
  <c r="L105" i="1" s="1"/>
  <c r="J105" i="1"/>
  <c r="G105" i="1"/>
  <c r="K104" i="1"/>
  <c r="L104" i="1" s="1"/>
  <c r="J104" i="1"/>
  <c r="G104" i="1"/>
  <c r="K103" i="1"/>
  <c r="L103" i="1" s="1"/>
  <c r="J103" i="1"/>
  <c r="G103" i="1"/>
  <c r="K102" i="1"/>
  <c r="L102" i="1" s="1"/>
  <c r="J102" i="1"/>
  <c r="G102" i="1"/>
  <c r="K101" i="1"/>
  <c r="L101" i="1" s="1"/>
  <c r="J101" i="1"/>
  <c r="G101" i="1"/>
  <c r="K100" i="1"/>
  <c r="L100" i="1" s="1"/>
  <c r="J100" i="1"/>
  <c r="G100" i="1"/>
  <c r="K99" i="1"/>
  <c r="L99" i="1" s="1"/>
  <c r="J99" i="1"/>
  <c r="G99" i="1"/>
  <c r="K98" i="1"/>
  <c r="L98" i="1" s="1"/>
  <c r="J98" i="1"/>
  <c r="G98" i="1"/>
  <c r="K97" i="1"/>
  <c r="L97" i="1" s="1"/>
  <c r="J97" i="1"/>
  <c r="G97" i="1"/>
  <c r="K96" i="1"/>
  <c r="L96" i="1" s="1"/>
  <c r="J96" i="1"/>
  <c r="G96" i="1"/>
  <c r="K95" i="1"/>
  <c r="L95" i="1" s="1"/>
  <c r="J95" i="1"/>
  <c r="G95" i="1"/>
  <c r="K94" i="1"/>
  <c r="L94" i="1" s="1"/>
  <c r="J94" i="1"/>
  <c r="G94" i="1"/>
  <c r="K93" i="1"/>
  <c r="L93" i="1" s="1"/>
  <c r="J93" i="1"/>
  <c r="G93" i="1"/>
  <c r="K92" i="1"/>
  <c r="L92" i="1" s="1"/>
  <c r="J92" i="1"/>
  <c r="G92" i="1"/>
  <c r="K91" i="1"/>
  <c r="L91" i="1" s="1"/>
  <c r="J91" i="1"/>
  <c r="G91" i="1"/>
  <c r="K90" i="1"/>
  <c r="L90" i="1" s="1"/>
  <c r="J90" i="1"/>
  <c r="G90" i="1"/>
  <c r="K89" i="1"/>
  <c r="L89" i="1" s="1"/>
  <c r="J89" i="1"/>
  <c r="G89" i="1"/>
  <c r="K88" i="1"/>
  <c r="L88" i="1" s="1"/>
  <c r="J88" i="1"/>
  <c r="G88" i="1"/>
  <c r="K87" i="1"/>
  <c r="L87" i="1" s="1"/>
  <c r="J87" i="1"/>
  <c r="G87" i="1"/>
  <c r="K86" i="1"/>
  <c r="L86" i="1" s="1"/>
  <c r="J86" i="1"/>
  <c r="G86" i="1"/>
  <c r="K85" i="1"/>
  <c r="L85" i="1" s="1"/>
  <c r="J85" i="1"/>
  <c r="G85" i="1"/>
  <c r="K84" i="1"/>
  <c r="L84" i="1" s="1"/>
  <c r="J84" i="1"/>
  <c r="G84" i="1"/>
  <c r="K83" i="1"/>
  <c r="L83" i="1" s="1"/>
  <c r="J83" i="1"/>
  <c r="G83" i="1"/>
  <c r="K82" i="1"/>
  <c r="L82" i="1" s="1"/>
  <c r="J82" i="1"/>
  <c r="G82" i="1"/>
  <c r="K81" i="1"/>
  <c r="L81" i="1" s="1"/>
  <c r="J81" i="1"/>
  <c r="G81" i="1"/>
  <c r="K80" i="1"/>
  <c r="L80" i="1" s="1"/>
  <c r="J80" i="1"/>
  <c r="G80" i="1"/>
  <c r="K79" i="1"/>
  <c r="L79" i="1" s="1"/>
  <c r="J79" i="1"/>
  <c r="G79" i="1"/>
  <c r="K78" i="1"/>
  <c r="L78" i="1" s="1"/>
  <c r="J78" i="1"/>
  <c r="G78" i="1"/>
  <c r="K77" i="1"/>
  <c r="L77" i="1" s="1"/>
  <c r="J77" i="1"/>
  <c r="G77" i="1"/>
  <c r="K76" i="1"/>
  <c r="L76" i="1" s="1"/>
  <c r="J76" i="1"/>
  <c r="G76" i="1"/>
  <c r="K75" i="1"/>
  <c r="L75" i="1" s="1"/>
  <c r="J75" i="1"/>
  <c r="G75" i="1"/>
  <c r="K74" i="1"/>
  <c r="L74" i="1" s="1"/>
  <c r="J74" i="1"/>
  <c r="G74" i="1"/>
  <c r="K73" i="1"/>
  <c r="L73" i="1" s="1"/>
  <c r="J73" i="1"/>
  <c r="G73" i="1"/>
  <c r="K72" i="1"/>
  <c r="L72" i="1" s="1"/>
  <c r="J72" i="1"/>
  <c r="G72" i="1"/>
  <c r="K71" i="1"/>
  <c r="L71" i="1" s="1"/>
  <c r="J71" i="1"/>
  <c r="G71" i="1"/>
  <c r="K70" i="1"/>
  <c r="L70" i="1" s="1"/>
  <c r="J70" i="1"/>
  <c r="G70" i="1"/>
  <c r="K69" i="1"/>
  <c r="L69" i="1" s="1"/>
  <c r="J69" i="1"/>
  <c r="G69" i="1"/>
  <c r="K68" i="1"/>
  <c r="L68" i="1" s="1"/>
  <c r="J68" i="1"/>
  <c r="G68" i="1"/>
  <c r="K67" i="1"/>
  <c r="L67" i="1" s="1"/>
  <c r="J67" i="1"/>
  <c r="G67" i="1"/>
  <c r="K66" i="1"/>
  <c r="J66" i="1"/>
  <c r="G66" i="1"/>
  <c r="K65" i="1"/>
  <c r="J65" i="1"/>
  <c r="G65" i="1"/>
  <c r="K64" i="1"/>
  <c r="J64" i="1"/>
  <c r="L64" i="1" s="1"/>
  <c r="G64" i="1"/>
  <c r="K63" i="1"/>
  <c r="J63" i="1"/>
  <c r="L63" i="1" s="1"/>
  <c r="G63" i="1"/>
  <c r="K62" i="1"/>
  <c r="J62" i="1"/>
  <c r="G62" i="1"/>
  <c r="K61" i="1"/>
  <c r="J61" i="1"/>
  <c r="G61" i="1"/>
  <c r="K60" i="1"/>
  <c r="J60" i="1"/>
  <c r="L60" i="1" s="1"/>
  <c r="G60" i="1"/>
  <c r="K59" i="1"/>
  <c r="J59" i="1"/>
  <c r="L59" i="1" s="1"/>
  <c r="G59" i="1"/>
  <c r="K58" i="1"/>
  <c r="J58" i="1"/>
  <c r="G58" i="1"/>
  <c r="K57" i="1"/>
  <c r="J57" i="1"/>
  <c r="G57" i="1"/>
  <c r="K56" i="1"/>
  <c r="J56" i="1"/>
  <c r="L56" i="1" s="1"/>
  <c r="G56" i="1"/>
  <c r="K55" i="1"/>
  <c r="J55" i="1"/>
  <c r="L55" i="1" s="1"/>
  <c r="G55" i="1"/>
  <c r="K54" i="1"/>
  <c r="J54" i="1"/>
  <c r="G54" i="1"/>
  <c r="K53" i="1"/>
  <c r="J53" i="1"/>
  <c r="G53" i="1"/>
  <c r="K52" i="1"/>
  <c r="J52" i="1"/>
  <c r="L52" i="1" s="1"/>
  <c r="G52" i="1"/>
  <c r="K51" i="1"/>
  <c r="J51" i="1"/>
  <c r="L51" i="1" s="1"/>
  <c r="G51" i="1"/>
  <c r="K50" i="1"/>
  <c r="J50" i="1"/>
  <c r="G50" i="1"/>
  <c r="K49" i="1"/>
  <c r="J49" i="1"/>
  <c r="G49" i="1"/>
  <c r="K48" i="1"/>
  <c r="J48" i="1"/>
  <c r="L48" i="1" s="1"/>
  <c r="G48" i="1"/>
  <c r="K47" i="1"/>
  <c r="J47" i="1"/>
  <c r="L47" i="1" s="1"/>
  <c r="G47" i="1"/>
  <c r="K46" i="1"/>
  <c r="J46" i="1"/>
  <c r="G46" i="1"/>
  <c r="K45" i="1"/>
  <c r="J45" i="1"/>
  <c r="G45" i="1"/>
  <c r="K44" i="1"/>
  <c r="J44" i="1"/>
  <c r="L44" i="1" s="1"/>
  <c r="G44" i="1"/>
  <c r="K43" i="1"/>
  <c r="J43" i="1"/>
  <c r="L43" i="1" s="1"/>
  <c r="G43" i="1"/>
  <c r="K42" i="1"/>
  <c r="J42" i="1"/>
  <c r="G42" i="1"/>
  <c r="K41" i="1"/>
  <c r="J41" i="1"/>
  <c r="G41" i="1"/>
  <c r="K40" i="1"/>
  <c r="J40" i="1"/>
  <c r="L40" i="1" s="1"/>
  <c r="G40" i="1"/>
  <c r="K39" i="1"/>
  <c r="J39" i="1"/>
  <c r="L39" i="1" s="1"/>
  <c r="G39" i="1"/>
  <c r="K38" i="1"/>
  <c r="J38" i="1"/>
  <c r="G38" i="1"/>
  <c r="K37" i="1"/>
  <c r="J37" i="1"/>
  <c r="G37" i="1"/>
  <c r="K36" i="1"/>
  <c r="J36" i="1"/>
  <c r="L36" i="1" s="1"/>
  <c r="G36" i="1"/>
  <c r="K35" i="1"/>
  <c r="J35" i="1"/>
  <c r="L35" i="1" s="1"/>
  <c r="G35" i="1"/>
  <c r="K34" i="1"/>
  <c r="J34" i="1"/>
  <c r="G34" i="1"/>
  <c r="K33" i="1"/>
  <c r="J33" i="1"/>
  <c r="G33" i="1"/>
  <c r="K32" i="1"/>
  <c r="J32" i="1"/>
  <c r="L32" i="1" s="1"/>
  <c r="G32" i="1"/>
  <c r="K31" i="1"/>
  <c r="J31" i="1"/>
  <c r="L31" i="1" s="1"/>
  <c r="G31" i="1"/>
  <c r="K30" i="1"/>
  <c r="J30" i="1"/>
  <c r="G30" i="1"/>
  <c r="K29" i="1"/>
  <c r="J29" i="1"/>
  <c r="G29" i="1"/>
  <c r="K28" i="1"/>
  <c r="J28" i="1"/>
  <c r="L28" i="1" s="1"/>
  <c r="G28" i="1"/>
  <c r="K27" i="1"/>
  <c r="J27" i="1"/>
  <c r="L27" i="1" s="1"/>
  <c r="G27" i="1"/>
  <c r="K26" i="1"/>
  <c r="J26" i="1"/>
  <c r="G26" i="1"/>
  <c r="L25" i="1"/>
  <c r="K25" i="1"/>
  <c r="J25" i="1"/>
  <c r="G25" i="1"/>
  <c r="L24" i="1"/>
  <c r="K24" i="1"/>
  <c r="J24" i="1"/>
  <c r="G24" i="1"/>
  <c r="L23" i="1"/>
  <c r="K23" i="1"/>
  <c r="J23" i="1"/>
  <c r="G23" i="1"/>
  <c r="L22" i="1"/>
  <c r="K22" i="1"/>
  <c r="J22" i="1"/>
  <c r="G22" i="1"/>
  <c r="L21" i="1"/>
  <c r="K21" i="1"/>
  <c r="J21" i="1"/>
  <c r="G21" i="1"/>
  <c r="L20" i="1"/>
  <c r="K20" i="1"/>
  <c r="J20" i="1"/>
  <c r="G20" i="1"/>
  <c r="L19" i="1"/>
  <c r="K19" i="1"/>
  <c r="J19" i="1"/>
  <c r="G19" i="1"/>
  <c r="L18" i="1"/>
  <c r="K18" i="1"/>
  <c r="J18" i="1"/>
  <c r="G18" i="1"/>
  <c r="L17" i="1"/>
  <c r="K17" i="1"/>
  <c r="J17" i="1"/>
  <c r="G17" i="1"/>
  <c r="L16" i="1"/>
  <c r="K16" i="1"/>
  <c r="J16" i="1"/>
  <c r="G16" i="1"/>
  <c r="L15" i="1"/>
  <c r="K15" i="1"/>
  <c r="J15" i="1"/>
  <c r="G15" i="1"/>
  <c r="L14" i="1"/>
  <c r="K14" i="1"/>
  <c r="J14" i="1"/>
  <c r="G14" i="1"/>
  <c r="L13" i="1"/>
  <c r="K13" i="1"/>
  <c r="J13" i="1"/>
  <c r="G13" i="1"/>
  <c r="L12" i="1"/>
  <c r="K12" i="1"/>
  <c r="J12" i="1"/>
  <c r="G12" i="1"/>
  <c r="L11" i="1"/>
  <c r="K11" i="1"/>
  <c r="J11" i="1"/>
  <c r="G11" i="1"/>
  <c r="L10" i="1"/>
  <c r="K10" i="1"/>
  <c r="J10" i="1"/>
  <c r="G10" i="1"/>
  <c r="L9" i="1"/>
  <c r="K9" i="1"/>
  <c r="J9" i="1"/>
  <c r="G9" i="1"/>
  <c r="L26" i="1" l="1"/>
  <c r="L30" i="1"/>
  <c r="L34" i="1"/>
  <c r="L38" i="1"/>
  <c r="L42" i="1"/>
  <c r="L46" i="1"/>
  <c r="L50" i="1"/>
  <c r="L54" i="1"/>
  <c r="L58" i="1"/>
  <c r="L62" i="1"/>
  <c r="L66" i="1"/>
  <c r="L29" i="1"/>
  <c r="L33" i="1"/>
  <c r="L37" i="1"/>
  <c r="L41" i="1"/>
  <c r="L45" i="1"/>
  <c r="L49" i="1"/>
  <c r="L53" i="1"/>
  <c r="L57" i="1"/>
  <c r="L61" i="1"/>
  <c r="L65" i="1"/>
</calcChain>
</file>

<file path=xl/sharedStrings.xml><?xml version="1.0" encoding="utf-8"?>
<sst xmlns="http://schemas.openxmlformats.org/spreadsheetml/2006/main" count="219" uniqueCount="206">
  <si>
    <t>UNIT              : HOTEL MARIGOLD - HYDERABAD, Q4 FIXED ASSETS MANAGEMENT 18-19</t>
  </si>
  <si>
    <t>TITLE             :  DIFFERENCE IN CALCULATION OF THE DEPRECIATION AS PER FAMS AND AUDIT WORKING (NOTE: SALVAGE VALUE NOT CONSIDERED FOR DEPRECIATION THOUGH AMOUNT UPDATED IN FAMS)</t>
  </si>
  <si>
    <t xml:space="preserve">Asset Id </t>
  </si>
  <si>
    <t>Description of Asset</t>
  </si>
  <si>
    <t>Qty</t>
  </si>
  <si>
    <t>Put to use</t>
  </si>
  <si>
    <t>Days till 28-2-19</t>
  </si>
  <si>
    <t>No of years</t>
  </si>
  <si>
    <t>Cost (Rs.)</t>
  </si>
  <si>
    <t>Salvage Value</t>
  </si>
  <si>
    <t>Depriciation</t>
  </si>
  <si>
    <t>Depriciation as per calc</t>
  </si>
  <si>
    <t>Excess dep charged</t>
  </si>
  <si>
    <t>Rate(%)-SLM</t>
  </si>
  <si>
    <t>MG\BLD\00001</t>
  </si>
  <si>
    <t xml:space="preserve">BUILDINGS  </t>
  </si>
  <si>
    <t>MG\BLD\00002</t>
  </si>
  <si>
    <t xml:space="preserve">PLUMBIMG  </t>
  </si>
  <si>
    <t>MG\BLD\00003</t>
  </si>
  <si>
    <t xml:space="preserve">BUILDINGS-12    </t>
  </si>
  <si>
    <t>MG\BLD\00004</t>
  </si>
  <si>
    <t xml:space="preserve">PLUMBING WATER SUPPLY EQUIPMENT       </t>
  </si>
  <si>
    <t>MG\BLD\00005</t>
  </si>
  <si>
    <t xml:space="preserve">BUILDING   </t>
  </si>
  <si>
    <t>MG\BLD\00006</t>
  </si>
  <si>
    <t>BRICKS  BUILDING UNDER CONSTRUCTION</t>
  </si>
  <si>
    <t>MG\BLD\00007</t>
  </si>
  <si>
    <t xml:space="preserve">SAND,READY MIX, BUILDING      </t>
  </si>
  <si>
    <t>MG\SAN\00001</t>
  </si>
  <si>
    <t xml:space="preserve">SANITARY ITEMS    </t>
  </si>
  <si>
    <t>MG\SAN\00002</t>
  </si>
  <si>
    <t xml:space="preserve"> SANITORY ITEMS     </t>
  </si>
  <si>
    <t>MG\LAU\00001</t>
  </si>
  <si>
    <t xml:space="preserve">HYDRO EXTRACTORS  </t>
  </si>
  <si>
    <t>MG\LAU\00002</t>
  </si>
  <si>
    <t>MG\LAU\00031</t>
  </si>
  <si>
    <t xml:space="preserve">ROTARY DRYING IRONER  </t>
  </si>
  <si>
    <t>MG\LAU\00038</t>
  </si>
  <si>
    <t xml:space="preserve">PRS STATION  </t>
  </si>
  <si>
    <t>MG\LAU\00039</t>
  </si>
  <si>
    <t xml:space="preserve">DRY CLEAING MACHINE       </t>
  </si>
  <si>
    <t>MG\ELV\00001</t>
  </si>
  <si>
    <t xml:space="preserve">ELVATORS (52NP4871)  </t>
  </si>
  <si>
    <t>MG\ELV\00002</t>
  </si>
  <si>
    <t xml:space="preserve">ELEVATOR (52NP4872)  </t>
  </si>
  <si>
    <t>MG\ELV\00003</t>
  </si>
  <si>
    <t xml:space="preserve">ELEVATORS (52NP4873)  </t>
  </si>
  <si>
    <t>MG\ELV\00004</t>
  </si>
  <si>
    <t xml:space="preserve">ELEVATOR (52NP4876)  </t>
  </si>
  <si>
    <t>MG\ELV\00005</t>
  </si>
  <si>
    <t xml:space="preserve">ELEVATOR (SERVICE LIFT)  </t>
  </si>
  <si>
    <t>MG\ELV\00006</t>
  </si>
  <si>
    <t xml:space="preserve">ELEVATOR (52NP4874)  </t>
  </si>
  <si>
    <t>MG\ELV\00007</t>
  </si>
  <si>
    <t xml:space="preserve">ELEVATOR (BANQUTS LIFT)  </t>
  </si>
  <si>
    <t>MG\FFE\00133</t>
  </si>
  <si>
    <t xml:space="preserve">Fire Fighting System     </t>
  </si>
  <si>
    <t>MG\FFE\00135</t>
  </si>
  <si>
    <t xml:space="preserve">Fire Fighting Equipments  </t>
  </si>
  <si>
    <t>MG\BOL\00002</t>
  </si>
  <si>
    <t xml:space="preserve">HOT WATER GENERATOR  </t>
  </si>
  <si>
    <t>MG\BOL\00003</t>
  </si>
  <si>
    <t>MG\BOL\00014</t>
  </si>
  <si>
    <t xml:space="preserve">BOILER CHIMNEY  </t>
  </si>
  <si>
    <t>MG\BOL\00015</t>
  </si>
  <si>
    <t xml:space="preserve">HOT WATER CALORIFIER TANKS  </t>
  </si>
  <si>
    <t>MG\BOL\00016</t>
  </si>
  <si>
    <t xml:space="preserve">Revomax Steam Boiler   </t>
  </si>
  <si>
    <t>MG\GEN\00001</t>
  </si>
  <si>
    <t xml:space="preserve">DIESEL GENERATOR  </t>
  </si>
  <si>
    <t>MG\GEN\00002</t>
  </si>
  <si>
    <t xml:space="preserve">DIESEL GENERATOR(600KVA SETS)    </t>
  </si>
  <si>
    <t>MG\GEN\00003</t>
  </si>
  <si>
    <t xml:space="preserve">DIESEL STORAGE TANK  </t>
  </si>
  <si>
    <t>MG\GEN\00005</t>
  </si>
  <si>
    <t>Excise Duty</t>
  </si>
  <si>
    <t>MG\TEL\00001</t>
  </si>
  <si>
    <t xml:space="preserve">EPABX (ALCATEL)  DELIVERY CHARGES,SUPPLY &amp;INSTALLATION  </t>
  </si>
  <si>
    <t>MG\KIT\00296</t>
  </si>
  <si>
    <t xml:space="preserve">DISHWASHING MACHINE(1 NO)  </t>
  </si>
  <si>
    <t>MG\KIT\00334</t>
  </si>
  <si>
    <t>MG\KIT\00380</t>
  </si>
  <si>
    <t xml:space="preserve">BAKERY MACHINE  </t>
  </si>
  <si>
    <t>MG\KIT\00523</t>
  </si>
  <si>
    <t xml:space="preserve">GAS OVEN  </t>
  </si>
  <si>
    <t>MG\KIT\00526</t>
  </si>
  <si>
    <t xml:space="preserve">BURNER INDUCTION RANGE    </t>
  </si>
  <si>
    <t>MG\KIT\00634</t>
  </si>
  <si>
    <t xml:space="preserve">GAS BANK (SUPPLY &amp; INSTALTION OF GAS BANK )      </t>
  </si>
  <si>
    <t>MG\KIT\00739</t>
  </si>
  <si>
    <t>KITCHEN EXAUST HEAT RECOVERY SYSTEM PURCHASED</t>
  </si>
  <si>
    <t>MG\ELE\00095</t>
  </si>
  <si>
    <t xml:space="preserve">CHINESEMET GLAS LIGHT HYD1062  </t>
  </si>
  <si>
    <t>MG\ELE\00116</t>
  </si>
  <si>
    <t xml:space="preserve">LIGHT FITTING WITH LAMP(2X2)      </t>
  </si>
  <si>
    <t>MG\ELE\00117</t>
  </si>
  <si>
    <t xml:space="preserve">CABLE COPPER 3CORE 4 SQMM  </t>
  </si>
  <si>
    <t>MG\ELE\00118</t>
  </si>
  <si>
    <t xml:space="preserve">INTERNATIONAL SOCKET FLOOR BOX  </t>
  </si>
  <si>
    <t>MG\ELE\00120</t>
  </si>
  <si>
    <t xml:space="preserve">ROUND SOCKET16AMPS 3PIN 2 POL(KITCHEN CABLES)       </t>
  </si>
  <si>
    <t>MG\ELE\00122</t>
  </si>
  <si>
    <t xml:space="preserve">THREE MODULE PLATE(1 NO)(  KITCHEN CABLES)     </t>
  </si>
  <si>
    <t>MG\ELE\00124</t>
  </si>
  <si>
    <t xml:space="preserve">DIMMING STATION   </t>
  </si>
  <si>
    <t>MG\ELE\00125</t>
  </si>
  <si>
    <t xml:space="preserve">CABLING STATION   </t>
  </si>
  <si>
    <t>MG\ELE\00127</t>
  </si>
  <si>
    <t xml:space="preserve">MAIN LT PANEL  </t>
  </si>
  <si>
    <t>MG\ELE\00128</t>
  </si>
  <si>
    <t xml:space="preserve">SPLIT 1 LIGHTING PANEL    </t>
  </si>
  <si>
    <t>MG\ELE\00129</t>
  </si>
  <si>
    <t xml:space="preserve">MAIN KITCHEN PANEL (SET)    </t>
  </si>
  <si>
    <t>MG\ELE\00130</t>
  </si>
  <si>
    <t xml:space="preserve">PUMS STARTERS (SET)  </t>
  </si>
  <si>
    <t>MG\ELE\00131</t>
  </si>
  <si>
    <t xml:space="preserve">PUMP PANEL (SET)    </t>
  </si>
  <si>
    <t>MG\ELE\00135</t>
  </si>
  <si>
    <t xml:space="preserve">PUMP PANEL 2 (SET)  </t>
  </si>
  <si>
    <t>MG\ELE\00136</t>
  </si>
  <si>
    <t>MG\ELE\00138</t>
  </si>
  <si>
    <t xml:space="preserve">BOILER PANEL (SET)  </t>
  </si>
  <si>
    <t>MG\ELE\00141</t>
  </si>
  <si>
    <t xml:space="preserve">SWITCH BOARD PANNEL VCB 11KV63/HI SWITCH GEAR.    </t>
  </si>
  <si>
    <t>MG\ELE\00142</t>
  </si>
  <si>
    <t>MG\ELE\00143</t>
  </si>
  <si>
    <t xml:space="preserve">BUS DUCT  </t>
  </si>
  <si>
    <t>MG\ELE\00144</t>
  </si>
  <si>
    <t xml:space="preserve">VENTILATION PANNEL  </t>
  </si>
  <si>
    <t>MG\ELE\00145</t>
  </si>
  <si>
    <t xml:space="preserve">ELECTRICALS  ITEMS  </t>
  </si>
  <si>
    <t>MG\ELE\00146</t>
  </si>
  <si>
    <t xml:space="preserve">TRANSFORMERS  </t>
  </si>
  <si>
    <t>MG\ELE\00147</t>
  </si>
  <si>
    <t>MG\ELE\00148</t>
  </si>
  <si>
    <t xml:space="preserve">HT SWITCHGEAR  </t>
  </si>
  <si>
    <t>MG\ELE\00149</t>
  </si>
  <si>
    <t xml:space="preserve">MV SWITCHGEAR &amp; POWER PANELS  </t>
  </si>
  <si>
    <t>MG\ELE\00150</t>
  </si>
  <si>
    <t xml:space="preserve">DISTRIBUTION BOARDS  </t>
  </si>
  <si>
    <t>MG\ELE\00151</t>
  </si>
  <si>
    <t xml:space="preserve">MEDIUM VOLTAGE CABLING  </t>
  </si>
  <si>
    <t>MG\ELE\00152</t>
  </si>
  <si>
    <t xml:space="preserve">CONDUIT WIRING  </t>
  </si>
  <si>
    <t>MG\ELE\00154</t>
  </si>
  <si>
    <t xml:space="preserve">STAIRCASE LIGHTING  </t>
  </si>
  <si>
    <t>MG\ELE\00155</t>
  </si>
  <si>
    <t>MG\ELE\00156</t>
  </si>
  <si>
    <t xml:space="preserve">ELECTRICAL INSTALLATIONS    </t>
  </si>
  <si>
    <t>MG\ELE\00157</t>
  </si>
  <si>
    <t xml:space="preserve">BUSINESS CARD SCANNER(1 NO)  </t>
  </si>
  <si>
    <t>MG\ELE\00158</t>
  </si>
  <si>
    <t>MG\ELE\00243</t>
  </si>
  <si>
    <t xml:space="preserve">ELECTRICAL   </t>
  </si>
  <si>
    <t>MG\ELE\00247</t>
  </si>
  <si>
    <t>ELECTRICAL INSTALLATIONS</t>
  </si>
  <si>
    <t>MG\ELE\00252</t>
  </si>
  <si>
    <t>ABT METERS FOR SOLAR POWER</t>
  </si>
  <si>
    <t>MG\ELE\00253</t>
  </si>
  <si>
    <t>MG\ELE\00254</t>
  </si>
  <si>
    <t>MG\SRE\00001</t>
  </si>
  <si>
    <t xml:space="preserve">SMITHS DETECTION (ASIA PACIFIC) PTE LTD  </t>
  </si>
  <si>
    <t>MG\WTP\00001</t>
  </si>
  <si>
    <t xml:space="preserve">WATER TREATMENT PLANT ,RAW WATER PUMPS , PRESSURE SAND FILTER, WATER SOFTNER, CARBON FILTER    </t>
  </si>
  <si>
    <t>MG\STP\00001</t>
  </si>
  <si>
    <t xml:space="preserve">SEWERAGE TREATMENT PLANT( INSULATION CHARGES)    </t>
  </si>
  <si>
    <t>MG\FAS\00287</t>
  </si>
  <si>
    <t xml:space="preserve">MANUAL CALL POINT ,RADIO EMITTER, CONTEROL PANEL  </t>
  </si>
  <si>
    <t>MG\BMS\00001</t>
  </si>
  <si>
    <t xml:space="preserve">BMS   </t>
  </si>
  <si>
    <t>MG\BMS\00002</t>
  </si>
  <si>
    <t xml:space="preserve">Installation of  BMS Address System  </t>
  </si>
  <si>
    <t>MG00001</t>
  </si>
  <si>
    <t>BIOMASS PLANT</t>
  </si>
  <si>
    <t>MG00002</t>
  </si>
  <si>
    <t>MG00003</t>
  </si>
  <si>
    <t>BIOMASS PLANT INSTALLATION CHARGES</t>
  </si>
  <si>
    <t>MG\COM\00248</t>
  </si>
  <si>
    <t>DELL SERVER R730 @1 NO REF BILL NO 0496</t>
  </si>
  <si>
    <t>MG\FUR\07188</t>
  </si>
  <si>
    <t xml:space="preserve">PLYWOOD   </t>
  </si>
  <si>
    <t>MG\FUR\07189</t>
  </si>
  <si>
    <t xml:space="preserve">BURMA TEAK WOOD   </t>
  </si>
  <si>
    <t>MG\FUR\07190</t>
  </si>
  <si>
    <t xml:space="preserve">PLYWOOD /   VENEER (DYED ASH)  </t>
  </si>
  <si>
    <t>MG\FUR\07191</t>
  </si>
  <si>
    <t xml:space="preserve">CEILING WORK CHARGES FOR LOBBY, BANQ, COFFESHOP, STAR CASE 1 &amp; 2ND FL0OR    </t>
  </si>
  <si>
    <t>MG\FUR\07192</t>
  </si>
  <si>
    <t xml:space="preserve">INTERIOR/HARDWARE ITEMS    </t>
  </si>
  <si>
    <t>MG\FUR\07202</t>
  </si>
  <si>
    <t xml:space="preserve">MARIGOLD LARGE (STEEL BLOOMS)  </t>
  </si>
  <si>
    <t>MG\FUR\07203</t>
  </si>
  <si>
    <t>MG\FUR\07204</t>
  </si>
  <si>
    <t>MG\FUR\07205</t>
  </si>
  <si>
    <t xml:space="preserve">BUDDHA STATUE (GRANITE)  </t>
  </si>
  <si>
    <t>MG\FUR\07234</t>
  </si>
  <si>
    <t xml:space="preserve">Furniture &amp; Fixture </t>
  </si>
  <si>
    <t>MG\FUR\07235</t>
  </si>
  <si>
    <t xml:space="preserve">FURNITURE &amp; FIXTURES  </t>
  </si>
  <si>
    <t>MG\FUR\07236</t>
  </si>
  <si>
    <t xml:space="preserve">FURNITURE &amp; FIXTURES   </t>
  </si>
  <si>
    <t>MG\FUR\07452</t>
  </si>
  <si>
    <t xml:space="preserve">FURNITURE &amp; FIXTURES    </t>
  </si>
  <si>
    <t>MG\SOL\00001</t>
  </si>
  <si>
    <t xml:space="preserve">SOLAR WATER  HEATING SYSTEAM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</si>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</sst>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₹&quot;\ #,##0.00;&quot;₹&quot;\ \-#,##0.00"/>
    <numFmt numFmtId="165" formatCode="_(* #,##0.00_);_(* \(#,##0.00\);_(* \-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47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  <xf numFmtId="164" fontId="7" fillId="0" borderId="0" applyFill="0" applyBorder="0" applyAlignment="0" applyProtection="0"/>
  </cellStyleXfs>
  <cellXfs count="43">
    <xf numFmtId="0" fontId="0" fillId="0" borderId="0" xfId="0"/>
    <xf numFmtId="0" fontId="3" fillId="0" borderId="0" xfId="2" applyFont="1"/>
    <xf numFmtId="0" fontId="3" fillId="2" borderId="1" xfId="2" applyFont="1" applyFill="1" applyBorder="1"/>
    <xf numFmtId="0" fontId="3" fillId="2" borderId="2" xfId="2" applyFont="1" applyFill="1" applyBorder="1"/>
    <xf numFmtId="0" fontId="3" fillId="2" borderId="2" xfId="2" applyNumberFormat="1" applyFont="1" applyFill="1" applyBorder="1" applyAlignment="1">
      <alignment horizontal="left" wrapText="1"/>
    </xf>
    <xf numFmtId="2" fontId="3" fillId="2" borderId="2" xfId="2" applyNumberFormat="1" applyFont="1" applyFill="1" applyBorder="1" applyAlignment="1">
      <alignment horizontal="left" wrapText="1"/>
    </xf>
    <xf numFmtId="2" fontId="3" fillId="2" borderId="3" xfId="2" applyNumberFormat="1" applyFont="1" applyFill="1" applyBorder="1" applyAlignment="1">
      <alignment horizontal="left" wrapText="1"/>
    </xf>
    <xf numFmtId="0" fontId="4" fillId="0" borderId="0" xfId="0" applyFont="1"/>
    <xf numFmtId="0" fontId="5" fillId="2" borderId="4" xfId="2" applyFont="1" applyFill="1" applyBorder="1"/>
    <xf numFmtId="0" fontId="5" fillId="2" borderId="0" xfId="3" applyFont="1" applyFill="1" applyBorder="1" applyAlignment="1">
      <alignment horizontal="left" vertical="center"/>
    </xf>
    <xf numFmtId="0" fontId="3" fillId="2" borderId="0" xfId="2" applyFont="1" applyFill="1" applyBorder="1"/>
    <xf numFmtId="0" fontId="3" fillId="2" borderId="0" xfId="2" applyNumberFormat="1" applyFont="1" applyFill="1" applyBorder="1" applyAlignment="1">
      <alignment horizontal="left" wrapText="1"/>
    </xf>
    <xf numFmtId="2" fontId="3" fillId="2" borderId="0" xfId="2" applyNumberFormat="1" applyFont="1" applyFill="1" applyBorder="1" applyAlignment="1">
      <alignment horizontal="left" wrapText="1"/>
    </xf>
    <xf numFmtId="2" fontId="3" fillId="2" borderId="5" xfId="2" applyNumberFormat="1" applyFont="1" applyFill="1" applyBorder="1" applyAlignment="1">
      <alignment horizontal="left" wrapText="1"/>
    </xf>
    <xf numFmtId="0" fontId="5" fillId="2" borderId="0" xfId="2" applyFont="1" applyFill="1" applyBorder="1"/>
    <xf numFmtId="165" fontId="3" fillId="2" borderId="6" xfId="4" applyNumberFormat="1" applyFont="1" applyFill="1" applyBorder="1" applyAlignment="1" applyProtection="1">
      <alignment vertical="center"/>
    </xf>
    <xf numFmtId="0" fontId="3" fillId="2" borderId="7" xfId="2" applyFont="1" applyFill="1" applyBorder="1"/>
    <xf numFmtId="0" fontId="3" fillId="2" borderId="7" xfId="2" applyNumberFormat="1" applyFont="1" applyFill="1" applyBorder="1" applyAlignment="1">
      <alignment horizontal="left" wrapText="1"/>
    </xf>
    <xf numFmtId="2" fontId="3" fillId="2" borderId="7" xfId="2" applyNumberFormat="1" applyFont="1" applyFill="1" applyBorder="1" applyAlignment="1">
      <alignment horizontal="left" wrapText="1"/>
    </xf>
    <xf numFmtId="2" fontId="3" fillId="2" borderId="8" xfId="2" applyNumberFormat="1" applyFont="1" applyFill="1" applyBorder="1" applyAlignment="1">
      <alignment horizontal="left" wrapText="1"/>
    </xf>
    <xf numFmtId="0" fontId="3" fillId="0" borderId="4" xfId="2" applyFont="1" applyBorder="1"/>
    <xf numFmtId="0" fontId="3" fillId="0" borderId="0" xfId="2" applyFont="1" applyBorder="1"/>
    <xf numFmtId="0" fontId="3" fillId="0" borderId="0" xfId="2" applyNumberFormat="1" applyFont="1" applyBorder="1"/>
    <xf numFmtId="2" fontId="3" fillId="0" borderId="0" xfId="2" applyNumberFormat="1" applyFont="1" applyBorder="1"/>
    <xf numFmtId="2" fontId="3" fillId="0" borderId="5" xfId="2" applyNumberFormat="1" applyFont="1" applyBorder="1"/>
    <xf numFmtId="0" fontId="4" fillId="0" borderId="0" xfId="0" applyFont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15" fontId="8" fillId="3" borderId="9" xfId="0" applyNumberFormat="1" applyFont="1" applyFill="1" applyBorder="1" applyAlignment="1">
      <alignment horizontal="center" vertical="center"/>
    </xf>
    <xf numFmtId="0" fontId="8" fillId="3" borderId="9" xfId="0" applyNumberFormat="1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3" fontId="9" fillId="0" borderId="9" xfId="0" applyNumberFormat="1" applyFont="1" applyBorder="1" applyAlignment="1">
      <alignment horizontal="center" vertical="center"/>
    </xf>
    <xf numFmtId="15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43" fontId="9" fillId="0" borderId="9" xfId="1" applyFont="1" applyBorder="1" applyAlignment="1">
      <alignment horizontal="right" vertical="center"/>
    </xf>
    <xf numFmtId="0" fontId="9" fillId="0" borderId="9" xfId="0" applyFont="1" applyBorder="1" applyAlignment="1">
      <alignment horizontal="center" vertical="center"/>
    </xf>
    <xf numFmtId="0" fontId="10" fillId="3" borderId="9" xfId="0" applyFont="1" applyFill="1" applyBorder="1"/>
    <xf numFmtId="0" fontId="10" fillId="3" borderId="9" xfId="0" applyFont="1" applyFill="1" applyBorder="1" applyAlignment="1">
      <alignment horizontal="center"/>
    </xf>
    <xf numFmtId="0" fontId="10" fillId="3" borderId="9" xfId="0" applyNumberFormat="1" applyFont="1" applyFill="1" applyBorder="1"/>
    <xf numFmtId="3" fontId="10" fillId="0" borderId="0" xfId="0" applyNumberFormat="1" applyFont="1"/>
    <xf numFmtId="0" fontId="10" fillId="0" borderId="0" xfId="0" applyFont="1"/>
    <xf numFmtId="0" fontId="4" fillId="0" borderId="0" xfId="0" applyNumberFormat="1" applyFont="1"/>
  </cellXfs>
  <cellStyles count="5">
    <cellStyle name="Comma" xfId="1" builtinId="3"/>
    <cellStyle name="Comma 9" xfId="4"/>
    <cellStyle name="Normal" xfId="0" builtinId="0"/>
    <cellStyle name="Normal 2 2" xfId="2"/>
    <cellStyle name="Normal 2 3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-%20PENDING%20INSURANCE%20CLAIMS%20AS%20ON%2028-FEB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4"/>
      <sheetName val="19"/>
      <sheetName val="20A"/>
      <sheetName val="20B"/>
      <sheetName val="27A"/>
      <sheetName val="27B"/>
      <sheetName val="28"/>
      <sheetName val="29"/>
      <sheetName val="30"/>
      <sheetName val="31A"/>
      <sheetName val="31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1"/>
  <sheetViews>
    <sheetView showGridLines="0" tabSelected="1" workbookViewId="0">
      <selection activeCell="B6" sqref="B6"/>
    </sheetView>
  </sheetViews>
  <sheetFormatPr defaultRowHeight="12.75" x14ac:dyDescent="0.2"/>
  <cols>
    <col min="1" max="1" width="2.140625" style="7" customWidth="1"/>
    <col min="2" max="2" width="14.140625" style="7" bestFit="1" customWidth="1"/>
    <col min="3" max="3" width="21.85546875" style="7" customWidth="1"/>
    <col min="4" max="4" width="3.85546875" style="25" customWidth="1"/>
    <col min="5" max="5" width="9.42578125" style="7" customWidth="1"/>
    <col min="6" max="6" width="13.7109375" style="42" customWidth="1"/>
    <col min="7" max="7" width="9.85546875" style="42" customWidth="1"/>
    <col min="8" max="8" width="14.5703125" style="7" bestFit="1" customWidth="1"/>
    <col min="9" max="9" width="16.28515625" style="7" bestFit="1" customWidth="1"/>
    <col min="10" max="10" width="16.28515625" style="7" customWidth="1"/>
    <col min="11" max="11" width="17.7109375" style="7" customWidth="1"/>
    <col min="12" max="12" width="16.28515625" style="7" customWidth="1"/>
    <col min="13" max="13" width="10.85546875" style="7" customWidth="1"/>
    <col min="14" max="16384" width="9.140625" style="7"/>
  </cols>
  <sheetData>
    <row r="2" spans="1:13" x14ac:dyDescent="0.2">
      <c r="A2" s="1"/>
      <c r="B2" s="2"/>
      <c r="C2" s="3"/>
      <c r="D2" s="3"/>
      <c r="E2" s="3"/>
      <c r="F2" s="4"/>
      <c r="G2" s="5"/>
      <c r="H2" s="5"/>
      <c r="I2" s="5"/>
      <c r="J2" s="5"/>
      <c r="K2" s="5"/>
      <c r="L2" s="5"/>
      <c r="M2" s="6"/>
    </row>
    <row r="3" spans="1:13" x14ac:dyDescent="0.2">
      <c r="A3" s="1"/>
      <c r="B3" s="8" t="s">
        <v>0</v>
      </c>
      <c r="C3" s="9"/>
      <c r="D3" s="10"/>
      <c r="E3" s="10"/>
      <c r="F3" s="11"/>
      <c r="G3" s="12"/>
      <c r="H3" s="12"/>
      <c r="I3" s="12"/>
      <c r="J3" s="12"/>
      <c r="K3" s="12"/>
      <c r="L3" s="12"/>
      <c r="M3" s="13"/>
    </row>
    <row r="4" spans="1:13" x14ac:dyDescent="0.2">
      <c r="A4" s="1"/>
      <c r="B4" s="8"/>
      <c r="C4" s="14"/>
      <c r="D4" s="10"/>
      <c r="E4" s="10"/>
      <c r="F4" s="11"/>
      <c r="G4" s="12"/>
      <c r="H4" s="12"/>
      <c r="I4" s="12"/>
      <c r="J4" s="12"/>
      <c r="K4" s="12"/>
      <c r="L4" s="12"/>
      <c r="M4" s="13"/>
    </row>
    <row r="5" spans="1:13" x14ac:dyDescent="0.2">
      <c r="A5" s="1"/>
      <c r="B5" s="8" t="s">
        <v>1</v>
      </c>
      <c r="C5" s="14"/>
      <c r="D5" s="10"/>
      <c r="E5" s="10"/>
      <c r="F5" s="11"/>
      <c r="G5" s="12"/>
      <c r="H5" s="12"/>
      <c r="I5" s="12"/>
      <c r="J5" s="12"/>
      <c r="K5" s="12"/>
      <c r="L5" s="12"/>
      <c r="M5" s="13"/>
    </row>
    <row r="6" spans="1:13" x14ac:dyDescent="0.2">
      <c r="A6" s="1"/>
      <c r="B6" s="15"/>
      <c r="C6" s="16"/>
      <c r="D6" s="16"/>
      <c r="E6" s="16"/>
      <c r="F6" s="17"/>
      <c r="G6" s="18"/>
      <c r="H6" s="18"/>
      <c r="I6" s="18"/>
      <c r="J6" s="18"/>
      <c r="K6" s="18"/>
      <c r="L6" s="18"/>
      <c r="M6" s="19"/>
    </row>
    <row r="7" spans="1:13" x14ac:dyDescent="0.2">
      <c r="A7" s="1"/>
      <c r="B7" s="20"/>
      <c r="C7" s="21"/>
      <c r="D7" s="21"/>
      <c r="E7" s="21"/>
      <c r="F7" s="22"/>
      <c r="G7" s="23"/>
      <c r="H7" s="23"/>
      <c r="I7" s="23"/>
      <c r="J7" s="23"/>
      <c r="K7" s="23"/>
      <c r="L7" s="23"/>
      <c r="M7" s="24"/>
    </row>
    <row r="8" spans="1:13" s="25" customFormat="1" x14ac:dyDescent="0.2">
      <c r="B8" s="26" t="s">
        <v>2</v>
      </c>
      <c r="C8" s="26" t="s">
        <v>3</v>
      </c>
      <c r="D8" s="26" t="s">
        <v>4</v>
      </c>
      <c r="E8" s="27" t="s">
        <v>5</v>
      </c>
      <c r="F8" s="28" t="s">
        <v>6</v>
      </c>
      <c r="G8" s="28" t="s">
        <v>7</v>
      </c>
      <c r="H8" s="26" t="s">
        <v>8</v>
      </c>
      <c r="I8" s="26" t="s">
        <v>9</v>
      </c>
      <c r="J8" s="26" t="s">
        <v>10</v>
      </c>
      <c r="K8" s="26" t="s">
        <v>11</v>
      </c>
      <c r="L8" s="29" t="s">
        <v>12</v>
      </c>
      <c r="M8" s="26" t="s">
        <v>13</v>
      </c>
    </row>
    <row r="9" spans="1:13" x14ac:dyDescent="0.2">
      <c r="B9" s="30" t="s">
        <v>14</v>
      </c>
      <c r="C9" s="30" t="s">
        <v>15</v>
      </c>
      <c r="D9" s="31">
        <v>1</v>
      </c>
      <c r="E9" s="32">
        <v>40787</v>
      </c>
      <c r="F9" s="33">
        <v>2737</v>
      </c>
      <c r="G9" s="34">
        <f>F9/365</f>
        <v>7.4986301369863018</v>
      </c>
      <c r="H9" s="35">
        <v>399946078</v>
      </c>
      <c r="I9" s="35">
        <v>19997303.899999999</v>
      </c>
      <c r="J9" s="35">
        <f t="shared" ref="J9:J72" si="0">+H9*M9%*F9/365</f>
        <v>44985715.704904109</v>
      </c>
      <c r="K9" s="35">
        <f t="shared" ref="K9:K72" si="1">+(H9-I9)*M9%*F9/365</f>
        <v>42736429.919658907</v>
      </c>
      <c r="L9" s="35">
        <f>+J9-K9</f>
        <v>2249285.7852452025</v>
      </c>
      <c r="M9" s="36">
        <v>1.5</v>
      </c>
    </row>
    <row r="10" spans="1:13" x14ac:dyDescent="0.2">
      <c r="B10" s="30" t="s">
        <v>16</v>
      </c>
      <c r="C10" s="30" t="s">
        <v>17</v>
      </c>
      <c r="D10" s="31">
        <v>1</v>
      </c>
      <c r="E10" s="32">
        <v>40787</v>
      </c>
      <c r="F10" s="33">
        <v>2737</v>
      </c>
      <c r="G10" s="34">
        <f t="shared" ref="G10:G73" si="2">F10/365</f>
        <v>7.4986301369863018</v>
      </c>
      <c r="H10" s="35">
        <v>8414182</v>
      </c>
      <c r="I10" s="35">
        <v>420709.1</v>
      </c>
      <c r="J10" s="35">
        <f t="shared" si="0"/>
        <v>946422.58084931504</v>
      </c>
      <c r="K10" s="35">
        <f t="shared" si="1"/>
        <v>899101.45180684933</v>
      </c>
      <c r="L10" s="35">
        <f t="shared" ref="L10:L73" si="3">+J10-K10</f>
        <v>47321.129042465705</v>
      </c>
      <c r="M10" s="36">
        <v>1.5</v>
      </c>
    </row>
    <row r="11" spans="1:13" x14ac:dyDescent="0.2">
      <c r="B11" s="30" t="s">
        <v>18</v>
      </c>
      <c r="C11" s="30" t="s">
        <v>19</v>
      </c>
      <c r="D11" s="31">
        <v>1</v>
      </c>
      <c r="E11" s="32">
        <v>40999</v>
      </c>
      <c r="F11" s="33">
        <v>2525</v>
      </c>
      <c r="G11" s="34">
        <f t="shared" si="2"/>
        <v>6.9178082191780819</v>
      </c>
      <c r="H11" s="35">
        <v>51986849</v>
      </c>
      <c r="I11" s="35">
        <v>2599342.4500000002</v>
      </c>
      <c r="J11" s="35">
        <f t="shared" si="0"/>
        <v>5466452.7797808219</v>
      </c>
      <c r="K11" s="35">
        <f t="shared" si="1"/>
        <v>5193130.1407917803</v>
      </c>
      <c r="L11" s="35">
        <f t="shared" si="3"/>
        <v>273322.63898904156</v>
      </c>
      <c r="M11" s="36">
        <v>1.52</v>
      </c>
    </row>
    <row r="12" spans="1:13" x14ac:dyDescent="0.2">
      <c r="B12" s="30" t="s">
        <v>20</v>
      </c>
      <c r="C12" s="30" t="s">
        <v>21</v>
      </c>
      <c r="D12" s="31">
        <v>1</v>
      </c>
      <c r="E12" s="32">
        <v>40999</v>
      </c>
      <c r="F12" s="33">
        <v>2525</v>
      </c>
      <c r="G12" s="34">
        <f t="shared" si="2"/>
        <v>6.9178082191780819</v>
      </c>
      <c r="H12" s="35">
        <v>2606653</v>
      </c>
      <c r="I12" s="35">
        <v>130332.65</v>
      </c>
      <c r="J12" s="35">
        <f t="shared" si="0"/>
        <v>274091.34832876711</v>
      </c>
      <c r="K12" s="35">
        <f t="shared" si="1"/>
        <v>260386.78091232877</v>
      </c>
      <c r="L12" s="35">
        <f t="shared" si="3"/>
        <v>13704.567416438338</v>
      </c>
      <c r="M12" s="36">
        <v>1.52</v>
      </c>
    </row>
    <row r="13" spans="1:13" x14ac:dyDescent="0.2">
      <c r="B13" s="30" t="s">
        <v>22</v>
      </c>
      <c r="C13" s="30" t="s">
        <v>23</v>
      </c>
      <c r="D13" s="31">
        <v>1</v>
      </c>
      <c r="E13" s="32">
        <v>41090</v>
      </c>
      <c r="F13" s="33">
        <v>2434</v>
      </c>
      <c r="G13" s="34">
        <f t="shared" si="2"/>
        <v>6.6684931506849319</v>
      </c>
      <c r="H13" s="35">
        <v>4551791</v>
      </c>
      <c r="I13" s="35">
        <v>227589.55</v>
      </c>
      <c r="J13" s="35">
        <f t="shared" si="0"/>
        <v>464409.88273479458</v>
      </c>
      <c r="K13" s="35">
        <f t="shared" si="1"/>
        <v>441189.38859805482</v>
      </c>
      <c r="L13" s="35">
        <f t="shared" si="3"/>
        <v>23220.494136739755</v>
      </c>
      <c r="M13" s="36">
        <v>1.53</v>
      </c>
    </row>
    <row r="14" spans="1:13" x14ac:dyDescent="0.2">
      <c r="B14" s="30" t="s">
        <v>24</v>
      </c>
      <c r="C14" s="30" t="s">
        <v>25</v>
      </c>
      <c r="D14" s="31">
        <v>1</v>
      </c>
      <c r="E14" s="32">
        <v>41182</v>
      </c>
      <c r="F14" s="33">
        <v>2342</v>
      </c>
      <c r="G14" s="34">
        <f t="shared" si="2"/>
        <v>6.4164383561643836</v>
      </c>
      <c r="H14" s="35">
        <v>5989489</v>
      </c>
      <c r="I14" s="35">
        <v>299474.45</v>
      </c>
      <c r="J14" s="35">
        <f t="shared" si="0"/>
        <v>591840.27908273973</v>
      </c>
      <c r="K14" s="35">
        <f t="shared" si="1"/>
        <v>562248.26512860274</v>
      </c>
      <c r="L14" s="35">
        <f t="shared" si="3"/>
        <v>29592.013954136986</v>
      </c>
      <c r="M14" s="36">
        <v>1.54</v>
      </c>
    </row>
    <row r="15" spans="1:13" x14ac:dyDescent="0.2">
      <c r="B15" s="30" t="s">
        <v>26</v>
      </c>
      <c r="C15" s="30" t="s">
        <v>27</v>
      </c>
      <c r="D15" s="31">
        <v>1</v>
      </c>
      <c r="E15" s="32">
        <v>41364</v>
      </c>
      <c r="F15" s="33">
        <v>2160</v>
      </c>
      <c r="G15" s="34">
        <f t="shared" si="2"/>
        <v>5.9178082191780819</v>
      </c>
      <c r="H15" s="35">
        <v>7393943</v>
      </c>
      <c r="I15" s="35">
        <v>369697.15</v>
      </c>
      <c r="J15" s="35">
        <f t="shared" si="0"/>
        <v>682592.61185753427</v>
      </c>
      <c r="K15" s="35">
        <f t="shared" si="1"/>
        <v>648462.98126465757</v>
      </c>
      <c r="L15" s="35">
        <f t="shared" si="3"/>
        <v>34129.630592876696</v>
      </c>
      <c r="M15" s="36">
        <v>1.56</v>
      </c>
    </row>
    <row r="16" spans="1:13" x14ac:dyDescent="0.2">
      <c r="B16" s="30" t="s">
        <v>28</v>
      </c>
      <c r="C16" s="30" t="s">
        <v>29</v>
      </c>
      <c r="D16" s="31">
        <v>1</v>
      </c>
      <c r="E16" s="32">
        <v>40787</v>
      </c>
      <c r="F16" s="33">
        <v>2737</v>
      </c>
      <c r="G16" s="34">
        <f t="shared" si="2"/>
        <v>7.4986301369863018</v>
      </c>
      <c r="H16" s="35">
        <v>5474015</v>
      </c>
      <c r="I16" s="35">
        <v>273700.75</v>
      </c>
      <c r="J16" s="35">
        <f t="shared" si="0"/>
        <v>615714.20773972594</v>
      </c>
      <c r="K16" s="35">
        <f t="shared" si="1"/>
        <v>584928.49735273968</v>
      </c>
      <c r="L16" s="35">
        <f t="shared" si="3"/>
        <v>30785.710386986262</v>
      </c>
      <c r="M16" s="36">
        <v>1.5</v>
      </c>
    </row>
    <row r="17" spans="2:13" x14ac:dyDescent="0.2">
      <c r="B17" s="30" t="s">
        <v>30</v>
      </c>
      <c r="C17" s="30" t="s">
        <v>31</v>
      </c>
      <c r="D17" s="31">
        <v>1</v>
      </c>
      <c r="E17" s="32">
        <v>40999</v>
      </c>
      <c r="F17" s="33">
        <v>2525</v>
      </c>
      <c r="G17" s="34">
        <f t="shared" si="2"/>
        <v>6.9178082191780819</v>
      </c>
      <c r="H17" s="35">
        <v>4483321</v>
      </c>
      <c r="I17" s="35">
        <v>224166.05</v>
      </c>
      <c r="J17" s="35">
        <f t="shared" si="0"/>
        <v>471424.2739178082</v>
      </c>
      <c r="K17" s="35">
        <f t="shared" si="1"/>
        <v>447853.06022191781</v>
      </c>
      <c r="L17" s="35">
        <f t="shared" si="3"/>
        <v>23571.213695890387</v>
      </c>
      <c r="M17" s="36">
        <v>1.52</v>
      </c>
    </row>
    <row r="18" spans="2:13" x14ac:dyDescent="0.2">
      <c r="B18" s="30" t="s">
        <v>32</v>
      </c>
      <c r="C18" s="30" t="s">
        <v>33</v>
      </c>
      <c r="D18" s="31">
        <v>1</v>
      </c>
      <c r="E18" s="32">
        <v>40787</v>
      </c>
      <c r="F18" s="33">
        <v>2737</v>
      </c>
      <c r="G18" s="34">
        <f t="shared" si="2"/>
        <v>7.4986301369863018</v>
      </c>
      <c r="H18" s="35">
        <v>943665</v>
      </c>
      <c r="I18" s="35">
        <v>47183.25</v>
      </c>
      <c r="J18" s="35">
        <f t="shared" si="0"/>
        <v>389190.71445205482</v>
      </c>
      <c r="K18" s="35">
        <f t="shared" si="1"/>
        <v>369731.17872945208</v>
      </c>
      <c r="L18" s="35">
        <f t="shared" si="3"/>
        <v>19459.535722602741</v>
      </c>
      <c r="M18" s="36">
        <v>5.5</v>
      </c>
    </row>
    <row r="19" spans="2:13" x14ac:dyDescent="0.2">
      <c r="B19" s="30" t="s">
        <v>34</v>
      </c>
      <c r="C19" s="30" t="s">
        <v>33</v>
      </c>
      <c r="D19" s="31">
        <v>1</v>
      </c>
      <c r="E19" s="32">
        <v>40787</v>
      </c>
      <c r="F19" s="33">
        <v>2737</v>
      </c>
      <c r="G19" s="34">
        <f t="shared" si="2"/>
        <v>7.4986301369863018</v>
      </c>
      <c r="H19" s="35">
        <v>943665</v>
      </c>
      <c r="I19" s="35">
        <v>47183.25</v>
      </c>
      <c r="J19" s="35">
        <f t="shared" si="0"/>
        <v>389190.71445205482</v>
      </c>
      <c r="K19" s="35">
        <f t="shared" si="1"/>
        <v>369731.17872945208</v>
      </c>
      <c r="L19" s="35">
        <f t="shared" si="3"/>
        <v>19459.535722602741</v>
      </c>
      <c r="M19" s="36">
        <v>5.5</v>
      </c>
    </row>
    <row r="20" spans="2:13" x14ac:dyDescent="0.2">
      <c r="B20" s="30" t="s">
        <v>35</v>
      </c>
      <c r="C20" s="30" t="s">
        <v>36</v>
      </c>
      <c r="D20" s="31">
        <v>1</v>
      </c>
      <c r="E20" s="32">
        <v>40787</v>
      </c>
      <c r="F20" s="33">
        <v>2737</v>
      </c>
      <c r="G20" s="34">
        <f t="shared" si="2"/>
        <v>7.4986301369863018</v>
      </c>
      <c r="H20" s="35">
        <v>827033</v>
      </c>
      <c r="I20" s="35">
        <v>41351.65</v>
      </c>
      <c r="J20" s="35">
        <f t="shared" si="0"/>
        <v>341088.80179452058</v>
      </c>
      <c r="K20" s="35">
        <f t="shared" si="1"/>
        <v>324034.36170479452</v>
      </c>
      <c r="L20" s="35">
        <f t="shared" si="3"/>
        <v>17054.440089726064</v>
      </c>
      <c r="M20" s="36">
        <v>5.5</v>
      </c>
    </row>
    <row r="21" spans="2:13" x14ac:dyDescent="0.2">
      <c r="B21" s="30" t="s">
        <v>37</v>
      </c>
      <c r="C21" s="30" t="s">
        <v>38</v>
      </c>
      <c r="D21" s="31">
        <v>1</v>
      </c>
      <c r="E21" s="32">
        <v>40787</v>
      </c>
      <c r="F21" s="33">
        <v>2737</v>
      </c>
      <c r="G21" s="34">
        <f t="shared" si="2"/>
        <v>7.4986301369863018</v>
      </c>
      <c r="H21" s="35">
        <v>926518</v>
      </c>
      <c r="I21" s="35">
        <v>46325.9</v>
      </c>
      <c r="J21" s="35">
        <f t="shared" si="0"/>
        <v>382118.86884931504</v>
      </c>
      <c r="K21" s="35">
        <f t="shared" si="1"/>
        <v>363012.9254068493</v>
      </c>
      <c r="L21" s="35">
        <f t="shared" si="3"/>
        <v>19105.943442465737</v>
      </c>
      <c r="M21" s="36">
        <v>5.5</v>
      </c>
    </row>
    <row r="22" spans="2:13" x14ac:dyDescent="0.2">
      <c r="B22" s="30" t="s">
        <v>39</v>
      </c>
      <c r="C22" s="30" t="s">
        <v>40</v>
      </c>
      <c r="D22" s="31">
        <v>1</v>
      </c>
      <c r="E22" s="32">
        <v>40999</v>
      </c>
      <c r="F22" s="33">
        <v>2525</v>
      </c>
      <c r="G22" s="34">
        <f t="shared" si="2"/>
        <v>6.9178082191780819</v>
      </c>
      <c r="H22" s="35">
        <v>1272953</v>
      </c>
      <c r="I22" s="35">
        <v>63647.65</v>
      </c>
      <c r="J22" s="35">
        <f t="shared" si="0"/>
        <v>506347.57174657536</v>
      </c>
      <c r="K22" s="35">
        <f t="shared" si="1"/>
        <v>481030.19315924658</v>
      </c>
      <c r="L22" s="35">
        <f t="shared" si="3"/>
        <v>25317.378587328771</v>
      </c>
      <c r="M22" s="36">
        <v>5.75</v>
      </c>
    </row>
    <row r="23" spans="2:13" x14ac:dyDescent="0.2">
      <c r="B23" s="30" t="s">
        <v>41</v>
      </c>
      <c r="C23" s="30" t="s">
        <v>42</v>
      </c>
      <c r="D23" s="31">
        <v>1</v>
      </c>
      <c r="E23" s="32">
        <v>40787</v>
      </c>
      <c r="F23" s="33">
        <v>2737</v>
      </c>
      <c r="G23" s="34">
        <f t="shared" si="2"/>
        <v>7.4986301369863018</v>
      </c>
      <c r="H23" s="35">
        <v>2832742</v>
      </c>
      <c r="I23" s="35">
        <v>141637.1</v>
      </c>
      <c r="J23" s="35">
        <f t="shared" si="0"/>
        <v>1168292.6492328767</v>
      </c>
      <c r="K23" s="35">
        <f t="shared" si="1"/>
        <v>1109878.0167712329</v>
      </c>
      <c r="L23" s="35">
        <f t="shared" si="3"/>
        <v>58414.632461643778</v>
      </c>
      <c r="M23" s="36">
        <v>5.5</v>
      </c>
    </row>
    <row r="24" spans="2:13" x14ac:dyDescent="0.2">
      <c r="B24" s="30" t="s">
        <v>43</v>
      </c>
      <c r="C24" s="30" t="s">
        <v>44</v>
      </c>
      <c r="D24" s="31">
        <v>1</v>
      </c>
      <c r="E24" s="32">
        <v>40787</v>
      </c>
      <c r="F24" s="33">
        <v>2737</v>
      </c>
      <c r="G24" s="34">
        <f t="shared" si="2"/>
        <v>7.4986301369863018</v>
      </c>
      <c r="H24" s="35">
        <v>2832742</v>
      </c>
      <c r="I24" s="35">
        <v>141637.1</v>
      </c>
      <c r="J24" s="35">
        <f t="shared" si="0"/>
        <v>1168292.6492328767</v>
      </c>
      <c r="K24" s="35">
        <f t="shared" si="1"/>
        <v>1109878.0167712329</v>
      </c>
      <c r="L24" s="35">
        <f t="shared" si="3"/>
        <v>58414.632461643778</v>
      </c>
      <c r="M24" s="36">
        <v>5.5</v>
      </c>
    </row>
    <row r="25" spans="2:13" x14ac:dyDescent="0.2">
      <c r="B25" s="30" t="s">
        <v>45</v>
      </c>
      <c r="C25" s="30" t="s">
        <v>46</v>
      </c>
      <c r="D25" s="31">
        <v>1</v>
      </c>
      <c r="E25" s="32">
        <v>40787</v>
      </c>
      <c r="F25" s="33">
        <v>2737</v>
      </c>
      <c r="G25" s="34">
        <f t="shared" si="2"/>
        <v>7.4986301369863018</v>
      </c>
      <c r="H25" s="35">
        <v>2832742</v>
      </c>
      <c r="I25" s="35">
        <v>141637.1</v>
      </c>
      <c r="J25" s="35">
        <f t="shared" si="0"/>
        <v>1168292.6492328767</v>
      </c>
      <c r="K25" s="35">
        <f t="shared" si="1"/>
        <v>1109878.0167712329</v>
      </c>
      <c r="L25" s="35">
        <f t="shared" si="3"/>
        <v>58414.632461643778</v>
      </c>
      <c r="M25" s="36">
        <v>5.5</v>
      </c>
    </row>
    <row r="26" spans="2:13" x14ac:dyDescent="0.2">
      <c r="B26" s="30" t="s">
        <v>47</v>
      </c>
      <c r="C26" s="30" t="s">
        <v>48</v>
      </c>
      <c r="D26" s="31">
        <v>1</v>
      </c>
      <c r="E26" s="32">
        <v>40787</v>
      </c>
      <c r="F26" s="33">
        <v>2737</v>
      </c>
      <c r="G26" s="34">
        <f t="shared" si="2"/>
        <v>7.4986301369863018</v>
      </c>
      <c r="H26" s="35">
        <v>2382044</v>
      </c>
      <c r="I26" s="35">
        <v>119102.2</v>
      </c>
      <c r="J26" s="35">
        <f t="shared" si="0"/>
        <v>982413.68093150691</v>
      </c>
      <c r="K26" s="35">
        <f t="shared" si="1"/>
        <v>933292.99688493146</v>
      </c>
      <c r="L26" s="35">
        <f t="shared" si="3"/>
        <v>49120.68404657545</v>
      </c>
      <c r="M26" s="36">
        <v>5.5</v>
      </c>
    </row>
    <row r="27" spans="2:13" x14ac:dyDescent="0.2">
      <c r="B27" s="30" t="s">
        <v>49</v>
      </c>
      <c r="C27" s="30" t="s">
        <v>50</v>
      </c>
      <c r="D27" s="31">
        <v>1</v>
      </c>
      <c r="E27" s="32">
        <v>40787</v>
      </c>
      <c r="F27" s="33">
        <v>2737</v>
      </c>
      <c r="G27" s="34">
        <f t="shared" si="2"/>
        <v>7.4986301369863018</v>
      </c>
      <c r="H27" s="35">
        <v>2382044</v>
      </c>
      <c r="I27" s="35">
        <v>119102.2</v>
      </c>
      <c r="J27" s="35">
        <f t="shared" si="0"/>
        <v>982413.68093150691</v>
      </c>
      <c r="K27" s="35">
        <f t="shared" si="1"/>
        <v>933292.99688493146</v>
      </c>
      <c r="L27" s="35">
        <f t="shared" si="3"/>
        <v>49120.68404657545</v>
      </c>
      <c r="M27" s="36">
        <v>5.5</v>
      </c>
    </row>
    <row r="28" spans="2:13" x14ac:dyDescent="0.2">
      <c r="B28" s="30" t="s">
        <v>51</v>
      </c>
      <c r="C28" s="30" t="s">
        <v>52</v>
      </c>
      <c r="D28" s="31">
        <v>1</v>
      </c>
      <c r="E28" s="32">
        <v>40787</v>
      </c>
      <c r="F28" s="33">
        <v>2737</v>
      </c>
      <c r="G28" s="34">
        <f t="shared" si="2"/>
        <v>7.4986301369863018</v>
      </c>
      <c r="H28" s="35">
        <v>2382097</v>
      </c>
      <c r="I28" s="35">
        <v>119104.85</v>
      </c>
      <c r="J28" s="35">
        <f t="shared" si="0"/>
        <v>982435.5394383563</v>
      </c>
      <c r="K28" s="35">
        <f t="shared" si="1"/>
        <v>933313.76246643835</v>
      </c>
      <c r="L28" s="35">
        <f t="shared" si="3"/>
        <v>49121.776971917949</v>
      </c>
      <c r="M28" s="36">
        <v>5.5</v>
      </c>
    </row>
    <row r="29" spans="2:13" x14ac:dyDescent="0.2">
      <c r="B29" s="30" t="s">
        <v>53</v>
      </c>
      <c r="C29" s="30" t="s">
        <v>54</v>
      </c>
      <c r="D29" s="31">
        <v>1</v>
      </c>
      <c r="E29" s="32">
        <v>40787</v>
      </c>
      <c r="F29" s="33">
        <v>2737</v>
      </c>
      <c r="G29" s="34">
        <f t="shared" si="2"/>
        <v>7.4986301369863018</v>
      </c>
      <c r="H29" s="35">
        <v>2382097</v>
      </c>
      <c r="I29" s="35">
        <v>119104.85</v>
      </c>
      <c r="J29" s="35">
        <f t="shared" si="0"/>
        <v>982435.5394383563</v>
      </c>
      <c r="K29" s="35">
        <f t="shared" si="1"/>
        <v>933313.76246643835</v>
      </c>
      <c r="L29" s="35">
        <f t="shared" si="3"/>
        <v>49121.776971917949</v>
      </c>
      <c r="M29" s="36">
        <v>5.5</v>
      </c>
    </row>
    <row r="30" spans="2:13" x14ac:dyDescent="0.2">
      <c r="B30" s="30" t="s">
        <v>55</v>
      </c>
      <c r="C30" s="30" t="s">
        <v>56</v>
      </c>
      <c r="D30" s="31">
        <v>1</v>
      </c>
      <c r="E30" s="32">
        <v>40787</v>
      </c>
      <c r="F30" s="33">
        <v>2737</v>
      </c>
      <c r="G30" s="34">
        <f t="shared" si="2"/>
        <v>7.4986301369863018</v>
      </c>
      <c r="H30" s="35">
        <v>9057570</v>
      </c>
      <c r="I30" s="35">
        <v>452878.5</v>
      </c>
      <c r="J30" s="35">
        <f t="shared" si="0"/>
        <v>3735565.205342466</v>
      </c>
      <c r="K30" s="35">
        <f t="shared" si="1"/>
        <v>3548786.9450753429</v>
      </c>
      <c r="L30" s="35">
        <f t="shared" si="3"/>
        <v>186778.26026712311</v>
      </c>
      <c r="M30" s="36">
        <v>5.5</v>
      </c>
    </row>
    <row r="31" spans="2:13" x14ac:dyDescent="0.2">
      <c r="B31" s="30" t="s">
        <v>57</v>
      </c>
      <c r="C31" s="30" t="s">
        <v>58</v>
      </c>
      <c r="D31" s="31">
        <v>1</v>
      </c>
      <c r="E31" s="32">
        <v>41182</v>
      </c>
      <c r="F31" s="33">
        <v>2342</v>
      </c>
      <c r="G31" s="34">
        <f t="shared" si="2"/>
        <v>6.4164383561643836</v>
      </c>
      <c r="H31" s="35">
        <v>3439609</v>
      </c>
      <c r="I31" s="35">
        <v>171980.45</v>
      </c>
      <c r="J31" s="35">
        <f t="shared" si="0"/>
        <v>1306546.3157742468</v>
      </c>
      <c r="K31" s="35">
        <f t="shared" si="1"/>
        <v>1241218.9999855345</v>
      </c>
      <c r="L31" s="35">
        <f t="shared" si="3"/>
        <v>65327.315788712353</v>
      </c>
      <c r="M31" s="36">
        <v>5.92</v>
      </c>
    </row>
    <row r="32" spans="2:13" x14ac:dyDescent="0.2">
      <c r="B32" s="30" t="s">
        <v>59</v>
      </c>
      <c r="C32" s="30" t="s">
        <v>60</v>
      </c>
      <c r="D32" s="31">
        <v>1</v>
      </c>
      <c r="E32" s="32">
        <v>40787</v>
      </c>
      <c r="F32" s="33">
        <v>2737</v>
      </c>
      <c r="G32" s="34">
        <f t="shared" si="2"/>
        <v>7.4986301369863018</v>
      </c>
      <c r="H32" s="35">
        <v>671262</v>
      </c>
      <c r="I32" s="35">
        <v>33563.1</v>
      </c>
      <c r="J32" s="35">
        <f t="shared" si="0"/>
        <v>276845.00046575349</v>
      </c>
      <c r="K32" s="35">
        <f t="shared" si="1"/>
        <v>263002.75044246577</v>
      </c>
      <c r="L32" s="35">
        <f t="shared" si="3"/>
        <v>13842.250023287721</v>
      </c>
      <c r="M32" s="36">
        <v>5.5</v>
      </c>
    </row>
    <row r="33" spans="2:13" x14ac:dyDescent="0.2">
      <c r="B33" s="30" t="s">
        <v>61</v>
      </c>
      <c r="C33" s="30" t="s">
        <v>60</v>
      </c>
      <c r="D33" s="31">
        <v>1</v>
      </c>
      <c r="E33" s="32">
        <v>40787</v>
      </c>
      <c r="F33" s="33">
        <v>2737</v>
      </c>
      <c r="G33" s="34">
        <f t="shared" si="2"/>
        <v>7.4986301369863018</v>
      </c>
      <c r="H33" s="35">
        <v>671262</v>
      </c>
      <c r="I33" s="35">
        <v>33563.1</v>
      </c>
      <c r="J33" s="35">
        <f t="shared" si="0"/>
        <v>276845.00046575349</v>
      </c>
      <c r="K33" s="35">
        <f t="shared" si="1"/>
        <v>263002.75044246577</v>
      </c>
      <c r="L33" s="35">
        <f t="shared" si="3"/>
        <v>13842.250023287721</v>
      </c>
      <c r="M33" s="36">
        <v>5.5</v>
      </c>
    </row>
    <row r="34" spans="2:13" x14ac:dyDescent="0.2">
      <c r="B34" s="30" t="s">
        <v>62</v>
      </c>
      <c r="C34" s="30" t="s">
        <v>63</v>
      </c>
      <c r="D34" s="31">
        <v>1</v>
      </c>
      <c r="E34" s="32">
        <v>40787</v>
      </c>
      <c r="F34" s="33">
        <v>2737</v>
      </c>
      <c r="G34" s="34">
        <f t="shared" si="2"/>
        <v>7.4986301369863018</v>
      </c>
      <c r="H34" s="35">
        <v>694598</v>
      </c>
      <c r="I34" s="35">
        <v>34729.9</v>
      </c>
      <c r="J34" s="35">
        <f t="shared" si="0"/>
        <v>286469.34227397258</v>
      </c>
      <c r="K34" s="35">
        <f t="shared" si="1"/>
        <v>272145.87516027398</v>
      </c>
      <c r="L34" s="35">
        <f t="shared" si="3"/>
        <v>14323.4671136986</v>
      </c>
      <c r="M34" s="36">
        <v>5.5</v>
      </c>
    </row>
    <row r="35" spans="2:13" x14ac:dyDescent="0.2">
      <c r="B35" s="30" t="s">
        <v>64</v>
      </c>
      <c r="C35" s="30" t="s">
        <v>65</v>
      </c>
      <c r="D35" s="31">
        <v>1</v>
      </c>
      <c r="E35" s="32">
        <v>40787</v>
      </c>
      <c r="F35" s="33">
        <v>2737</v>
      </c>
      <c r="G35" s="34">
        <f t="shared" si="2"/>
        <v>7.4986301369863018</v>
      </c>
      <c r="H35" s="35">
        <v>952642</v>
      </c>
      <c r="I35" s="35">
        <v>47632.1</v>
      </c>
      <c r="J35" s="35">
        <f t="shared" si="0"/>
        <v>392893.05060273974</v>
      </c>
      <c r="K35" s="35">
        <f t="shared" si="1"/>
        <v>373248.39807260275</v>
      </c>
      <c r="L35" s="35">
        <f t="shared" si="3"/>
        <v>19644.652530136984</v>
      </c>
      <c r="M35" s="36">
        <v>5.5</v>
      </c>
    </row>
    <row r="36" spans="2:13" x14ac:dyDescent="0.2">
      <c r="B36" s="30" t="s">
        <v>66</v>
      </c>
      <c r="C36" s="30" t="s">
        <v>67</v>
      </c>
      <c r="D36" s="31">
        <v>1</v>
      </c>
      <c r="E36" s="32">
        <v>40787</v>
      </c>
      <c r="F36" s="33">
        <v>2737</v>
      </c>
      <c r="G36" s="34">
        <f t="shared" si="2"/>
        <v>7.4986301369863018</v>
      </c>
      <c r="H36" s="35">
        <v>797816</v>
      </c>
      <c r="I36" s="35">
        <v>39890.800000000003</v>
      </c>
      <c r="J36" s="35">
        <f t="shared" si="0"/>
        <v>329038.99057534244</v>
      </c>
      <c r="K36" s="35">
        <f t="shared" si="1"/>
        <v>312587.04104657535</v>
      </c>
      <c r="L36" s="35">
        <f t="shared" si="3"/>
        <v>16451.949528767087</v>
      </c>
      <c r="M36" s="36">
        <v>5.5</v>
      </c>
    </row>
    <row r="37" spans="2:13" x14ac:dyDescent="0.2">
      <c r="B37" s="30" t="s">
        <v>68</v>
      </c>
      <c r="C37" s="30" t="s">
        <v>69</v>
      </c>
      <c r="D37" s="31">
        <v>1</v>
      </c>
      <c r="E37" s="32">
        <v>40787</v>
      </c>
      <c r="F37" s="33">
        <v>2737</v>
      </c>
      <c r="G37" s="34">
        <f t="shared" si="2"/>
        <v>7.4986301369863018</v>
      </c>
      <c r="H37" s="35">
        <v>4452746</v>
      </c>
      <c r="I37" s="35">
        <v>222637.3</v>
      </c>
      <c r="J37" s="35">
        <f t="shared" si="0"/>
        <v>1836422.2441369863</v>
      </c>
      <c r="K37" s="35">
        <f t="shared" si="1"/>
        <v>1744601.1319301371</v>
      </c>
      <c r="L37" s="35">
        <f t="shared" si="3"/>
        <v>91821.11220684927</v>
      </c>
      <c r="M37" s="36">
        <v>5.5</v>
      </c>
    </row>
    <row r="38" spans="2:13" x14ac:dyDescent="0.2">
      <c r="B38" s="30" t="s">
        <v>70</v>
      </c>
      <c r="C38" s="30" t="s">
        <v>71</v>
      </c>
      <c r="D38" s="31">
        <v>1</v>
      </c>
      <c r="E38" s="32">
        <v>40787</v>
      </c>
      <c r="F38" s="33">
        <v>2737</v>
      </c>
      <c r="G38" s="34">
        <f t="shared" si="2"/>
        <v>7.4986301369863018</v>
      </c>
      <c r="H38" s="35">
        <v>4452746</v>
      </c>
      <c r="I38" s="35">
        <v>222637.3</v>
      </c>
      <c r="J38" s="35">
        <f t="shared" si="0"/>
        <v>1836422.2441369863</v>
      </c>
      <c r="K38" s="35">
        <f t="shared" si="1"/>
        <v>1744601.1319301371</v>
      </c>
      <c r="L38" s="35">
        <f t="shared" si="3"/>
        <v>91821.11220684927</v>
      </c>
      <c r="M38" s="36">
        <v>5.5</v>
      </c>
    </row>
    <row r="39" spans="2:13" x14ac:dyDescent="0.2">
      <c r="B39" s="30" t="s">
        <v>72</v>
      </c>
      <c r="C39" s="30" t="s">
        <v>73</v>
      </c>
      <c r="D39" s="31">
        <v>1</v>
      </c>
      <c r="E39" s="32">
        <v>40787</v>
      </c>
      <c r="F39" s="33">
        <v>2737</v>
      </c>
      <c r="G39" s="34">
        <f t="shared" si="2"/>
        <v>7.4986301369863018</v>
      </c>
      <c r="H39" s="35">
        <v>855614</v>
      </c>
      <c r="I39" s="35">
        <v>42780.7</v>
      </c>
      <c r="J39" s="35">
        <f t="shared" si="0"/>
        <v>352876.31093150686</v>
      </c>
      <c r="K39" s="35">
        <f t="shared" si="1"/>
        <v>335232.49538493151</v>
      </c>
      <c r="L39" s="35">
        <f t="shared" si="3"/>
        <v>17643.815546575352</v>
      </c>
      <c r="M39" s="36">
        <v>5.5</v>
      </c>
    </row>
    <row r="40" spans="2:13" x14ac:dyDescent="0.2">
      <c r="B40" s="30" t="s">
        <v>74</v>
      </c>
      <c r="C40" s="30" t="s">
        <v>75</v>
      </c>
      <c r="D40" s="31">
        <v>1</v>
      </c>
      <c r="E40" s="32">
        <v>42460</v>
      </c>
      <c r="F40" s="33">
        <v>1064</v>
      </c>
      <c r="G40" s="34">
        <f t="shared" si="2"/>
        <v>2.9150684931506849</v>
      </c>
      <c r="H40" s="35">
        <v>602550</v>
      </c>
      <c r="I40" s="35">
        <v>30127.5</v>
      </c>
      <c r="J40" s="35">
        <f t="shared" si="0"/>
        <v>116981.20306849317</v>
      </c>
      <c r="K40" s="35">
        <f t="shared" si="1"/>
        <v>111132.1429150685</v>
      </c>
      <c r="L40" s="35">
        <f t="shared" si="3"/>
        <v>5849.0601534246671</v>
      </c>
      <c r="M40" s="36">
        <v>6.66</v>
      </c>
    </row>
    <row r="41" spans="2:13" x14ac:dyDescent="0.2">
      <c r="B41" s="30" t="s">
        <v>76</v>
      </c>
      <c r="C41" s="30" t="s">
        <v>77</v>
      </c>
      <c r="D41" s="31">
        <v>1</v>
      </c>
      <c r="E41" s="32">
        <v>40787</v>
      </c>
      <c r="F41" s="33">
        <v>2737</v>
      </c>
      <c r="G41" s="34">
        <f t="shared" si="2"/>
        <v>7.4986301369863018</v>
      </c>
      <c r="H41" s="35">
        <v>1181632</v>
      </c>
      <c r="I41" s="35">
        <v>59081.599999999999</v>
      </c>
      <c r="J41" s="35">
        <f t="shared" si="0"/>
        <v>487334.17293150688</v>
      </c>
      <c r="K41" s="35">
        <f t="shared" si="1"/>
        <v>462967.46428493148</v>
      </c>
      <c r="L41" s="35">
        <f t="shared" si="3"/>
        <v>24366.708646575396</v>
      </c>
      <c r="M41" s="36">
        <v>5.5</v>
      </c>
    </row>
    <row r="42" spans="2:13" x14ac:dyDescent="0.2">
      <c r="B42" s="30" t="s">
        <v>78</v>
      </c>
      <c r="C42" s="30" t="s">
        <v>79</v>
      </c>
      <c r="D42" s="31">
        <v>1</v>
      </c>
      <c r="E42" s="32">
        <v>40787</v>
      </c>
      <c r="F42" s="33">
        <v>2737</v>
      </c>
      <c r="G42" s="34">
        <f t="shared" si="2"/>
        <v>7.4986301369863018</v>
      </c>
      <c r="H42" s="35">
        <v>489277</v>
      </c>
      <c r="I42" s="35">
        <v>24463.85</v>
      </c>
      <c r="J42" s="35">
        <f t="shared" si="0"/>
        <v>201789.89916438359</v>
      </c>
      <c r="K42" s="35">
        <f t="shared" si="1"/>
        <v>191700.40420616441</v>
      </c>
      <c r="L42" s="35">
        <f t="shared" si="3"/>
        <v>10089.494958219177</v>
      </c>
      <c r="M42" s="36">
        <v>5.5</v>
      </c>
    </row>
    <row r="43" spans="2:13" x14ac:dyDescent="0.2">
      <c r="B43" s="30" t="s">
        <v>80</v>
      </c>
      <c r="C43" s="30" t="s">
        <v>79</v>
      </c>
      <c r="D43" s="31">
        <v>1</v>
      </c>
      <c r="E43" s="32">
        <v>40787</v>
      </c>
      <c r="F43" s="33">
        <v>2737</v>
      </c>
      <c r="G43" s="34">
        <f t="shared" si="2"/>
        <v>7.4986301369863018</v>
      </c>
      <c r="H43" s="35">
        <v>489277</v>
      </c>
      <c r="I43" s="35">
        <v>24463.85</v>
      </c>
      <c r="J43" s="35">
        <f t="shared" si="0"/>
        <v>201789.89916438359</v>
      </c>
      <c r="K43" s="35">
        <f t="shared" si="1"/>
        <v>191700.40420616441</v>
      </c>
      <c r="L43" s="35">
        <f t="shared" si="3"/>
        <v>10089.494958219177</v>
      </c>
      <c r="M43" s="36">
        <v>5.5</v>
      </c>
    </row>
    <row r="44" spans="2:13" x14ac:dyDescent="0.2">
      <c r="B44" s="30" t="s">
        <v>81</v>
      </c>
      <c r="C44" s="30" t="s">
        <v>82</v>
      </c>
      <c r="D44" s="31">
        <v>1</v>
      </c>
      <c r="E44" s="32">
        <v>40787</v>
      </c>
      <c r="F44" s="33">
        <v>2737</v>
      </c>
      <c r="G44" s="34">
        <f t="shared" si="2"/>
        <v>7.4986301369863018</v>
      </c>
      <c r="H44" s="35">
        <v>1059163</v>
      </c>
      <c r="I44" s="35">
        <v>52958.15</v>
      </c>
      <c r="J44" s="35">
        <f t="shared" si="0"/>
        <v>436824.93754794524</v>
      </c>
      <c r="K44" s="35">
        <f t="shared" si="1"/>
        <v>414983.69067054801</v>
      </c>
      <c r="L44" s="35">
        <f t="shared" si="3"/>
        <v>21841.246877397236</v>
      </c>
      <c r="M44" s="36">
        <v>5.5</v>
      </c>
    </row>
    <row r="45" spans="2:13" x14ac:dyDescent="0.2">
      <c r="B45" s="30" t="s">
        <v>83</v>
      </c>
      <c r="C45" s="30" t="s">
        <v>84</v>
      </c>
      <c r="D45" s="31">
        <v>1</v>
      </c>
      <c r="E45" s="32">
        <v>40999</v>
      </c>
      <c r="F45" s="33">
        <v>2525</v>
      </c>
      <c r="G45" s="34">
        <f t="shared" si="2"/>
        <v>6.9178082191780819</v>
      </c>
      <c r="H45" s="35">
        <v>470539</v>
      </c>
      <c r="I45" s="35">
        <v>23526.95</v>
      </c>
      <c r="J45" s="35">
        <f t="shared" si="0"/>
        <v>187168.16729452054</v>
      </c>
      <c r="K45" s="35">
        <f t="shared" si="1"/>
        <v>177809.75892979451</v>
      </c>
      <c r="L45" s="35">
        <f t="shared" si="3"/>
        <v>9358.4083647260268</v>
      </c>
      <c r="M45" s="36">
        <v>5.75</v>
      </c>
    </row>
    <row r="46" spans="2:13" x14ac:dyDescent="0.2">
      <c r="B46" s="30" t="s">
        <v>85</v>
      </c>
      <c r="C46" s="30" t="s">
        <v>86</v>
      </c>
      <c r="D46" s="31">
        <v>1</v>
      </c>
      <c r="E46" s="32">
        <v>40999</v>
      </c>
      <c r="F46" s="33">
        <v>2525</v>
      </c>
      <c r="G46" s="34">
        <f t="shared" si="2"/>
        <v>6.9178082191780819</v>
      </c>
      <c r="H46" s="35">
        <v>497905</v>
      </c>
      <c r="I46" s="35">
        <v>24895.25</v>
      </c>
      <c r="J46" s="35">
        <f t="shared" si="0"/>
        <v>198053.64982876711</v>
      </c>
      <c r="K46" s="35">
        <f t="shared" si="1"/>
        <v>188150.96733732877</v>
      </c>
      <c r="L46" s="35">
        <f t="shared" si="3"/>
        <v>9902.6824914383469</v>
      </c>
      <c r="M46" s="36">
        <v>5.75</v>
      </c>
    </row>
    <row r="47" spans="2:13" x14ac:dyDescent="0.2">
      <c r="B47" s="30" t="s">
        <v>87</v>
      </c>
      <c r="C47" s="30" t="s">
        <v>88</v>
      </c>
      <c r="D47" s="31">
        <v>1</v>
      </c>
      <c r="E47" s="32">
        <v>40999</v>
      </c>
      <c r="F47" s="33">
        <v>2525</v>
      </c>
      <c r="G47" s="34">
        <f t="shared" si="2"/>
        <v>6.9178082191780819</v>
      </c>
      <c r="H47" s="35">
        <v>671957</v>
      </c>
      <c r="I47" s="35">
        <v>33597.85</v>
      </c>
      <c r="J47" s="35">
        <f t="shared" si="0"/>
        <v>267287.00530821923</v>
      </c>
      <c r="K47" s="35">
        <f t="shared" si="1"/>
        <v>253922.65504280824</v>
      </c>
      <c r="L47" s="35">
        <f t="shared" si="3"/>
        <v>13364.350265410991</v>
      </c>
      <c r="M47" s="36">
        <v>5.75</v>
      </c>
    </row>
    <row r="48" spans="2:13" x14ac:dyDescent="0.2">
      <c r="B48" s="30" t="s">
        <v>89</v>
      </c>
      <c r="C48" s="30" t="s">
        <v>90</v>
      </c>
      <c r="D48" s="31">
        <v>1</v>
      </c>
      <c r="E48" s="32">
        <v>42285</v>
      </c>
      <c r="F48" s="33">
        <v>1239</v>
      </c>
      <c r="G48" s="34">
        <f t="shared" si="2"/>
        <v>3.3945205479452056</v>
      </c>
      <c r="H48" s="35">
        <v>838934</v>
      </c>
      <c r="I48" s="35">
        <v>41946.7</v>
      </c>
      <c r="J48" s="35">
        <f t="shared" si="0"/>
        <v>189662.06151123287</v>
      </c>
      <c r="K48" s="35">
        <f t="shared" si="1"/>
        <v>180178.95843567126</v>
      </c>
      <c r="L48" s="35">
        <f t="shared" si="3"/>
        <v>9483.1030755616084</v>
      </c>
      <c r="M48" s="36">
        <v>6.66</v>
      </c>
    </row>
    <row r="49" spans="2:13" x14ac:dyDescent="0.2">
      <c r="B49" s="30" t="s">
        <v>91</v>
      </c>
      <c r="C49" s="30" t="s">
        <v>92</v>
      </c>
      <c r="D49" s="31">
        <v>1</v>
      </c>
      <c r="E49" s="32">
        <v>40787</v>
      </c>
      <c r="F49" s="33">
        <v>2737</v>
      </c>
      <c r="G49" s="34">
        <f t="shared" si="2"/>
        <v>7.4986301369863018</v>
      </c>
      <c r="H49" s="35">
        <v>543749</v>
      </c>
      <c r="I49" s="35">
        <v>27187.45</v>
      </c>
      <c r="J49" s="35">
        <f t="shared" si="0"/>
        <v>455034.7864405479</v>
      </c>
      <c r="K49" s="35">
        <f t="shared" si="1"/>
        <v>432283.0471185206</v>
      </c>
      <c r="L49" s="35">
        <f t="shared" si="3"/>
        <v>22751.739322027308</v>
      </c>
      <c r="M49" s="36">
        <v>11.16</v>
      </c>
    </row>
    <row r="50" spans="2:13" x14ac:dyDescent="0.2">
      <c r="B50" s="30" t="s">
        <v>93</v>
      </c>
      <c r="C50" s="30" t="s">
        <v>94</v>
      </c>
      <c r="D50" s="31">
        <v>85</v>
      </c>
      <c r="E50" s="32">
        <v>40787</v>
      </c>
      <c r="F50" s="33">
        <v>2737</v>
      </c>
      <c r="G50" s="34">
        <f t="shared" si="2"/>
        <v>7.4986301369863018</v>
      </c>
      <c r="H50" s="35">
        <v>302710</v>
      </c>
      <c r="I50" s="35">
        <v>15135.5</v>
      </c>
      <c r="J50" s="35">
        <f t="shared" si="0"/>
        <v>253321.99269041096</v>
      </c>
      <c r="K50" s="35">
        <f t="shared" si="1"/>
        <v>240655.8930558904</v>
      </c>
      <c r="L50" s="35">
        <f t="shared" si="3"/>
        <v>12666.099634520564</v>
      </c>
      <c r="M50" s="36">
        <v>11.16</v>
      </c>
    </row>
    <row r="51" spans="2:13" x14ac:dyDescent="0.2">
      <c r="B51" s="30" t="s">
        <v>95</v>
      </c>
      <c r="C51" s="30" t="s">
        <v>96</v>
      </c>
      <c r="D51" s="31">
        <v>2823</v>
      </c>
      <c r="E51" s="32">
        <v>40787</v>
      </c>
      <c r="F51" s="33">
        <v>2737</v>
      </c>
      <c r="G51" s="34">
        <f t="shared" si="2"/>
        <v>7.4986301369863018</v>
      </c>
      <c r="H51" s="35">
        <v>433129</v>
      </c>
      <c r="I51" s="35">
        <v>21656.45</v>
      </c>
      <c r="J51" s="35">
        <f t="shared" si="0"/>
        <v>362462.75766246574</v>
      </c>
      <c r="K51" s="35">
        <f t="shared" si="1"/>
        <v>344339.61977934249</v>
      </c>
      <c r="L51" s="35">
        <f t="shared" si="3"/>
        <v>18123.137883123243</v>
      </c>
      <c r="M51" s="36">
        <v>11.16</v>
      </c>
    </row>
    <row r="52" spans="2:13" x14ac:dyDescent="0.2">
      <c r="B52" s="30" t="s">
        <v>97</v>
      </c>
      <c r="C52" s="30" t="s">
        <v>98</v>
      </c>
      <c r="D52" s="31">
        <v>107</v>
      </c>
      <c r="E52" s="32">
        <v>40787</v>
      </c>
      <c r="F52" s="33">
        <v>2737</v>
      </c>
      <c r="G52" s="34">
        <f t="shared" si="2"/>
        <v>7.4986301369863018</v>
      </c>
      <c r="H52" s="35">
        <v>361260</v>
      </c>
      <c r="I52" s="35">
        <v>18063</v>
      </c>
      <c r="J52" s="35">
        <f t="shared" si="0"/>
        <v>302319.39175890409</v>
      </c>
      <c r="K52" s="35">
        <f t="shared" si="1"/>
        <v>287203.42217095889</v>
      </c>
      <c r="L52" s="35">
        <f t="shared" si="3"/>
        <v>15115.969587945205</v>
      </c>
      <c r="M52" s="36">
        <v>11.16</v>
      </c>
    </row>
    <row r="53" spans="2:13" x14ac:dyDescent="0.2">
      <c r="B53" s="30" t="s">
        <v>99</v>
      </c>
      <c r="C53" s="30" t="s">
        <v>100</v>
      </c>
      <c r="D53" s="31">
        <v>1177</v>
      </c>
      <c r="E53" s="32">
        <v>40787</v>
      </c>
      <c r="F53" s="33">
        <v>2737</v>
      </c>
      <c r="G53" s="34">
        <f t="shared" si="2"/>
        <v>7.4986301369863018</v>
      </c>
      <c r="H53" s="35">
        <v>545086</v>
      </c>
      <c r="I53" s="35">
        <v>27254.3</v>
      </c>
      <c r="J53" s="35">
        <f t="shared" si="0"/>
        <v>456153.65104438359</v>
      </c>
      <c r="K53" s="35">
        <f t="shared" si="1"/>
        <v>433345.96849216445</v>
      </c>
      <c r="L53" s="35">
        <f t="shared" si="3"/>
        <v>22807.682552219136</v>
      </c>
      <c r="M53" s="36">
        <v>11.16</v>
      </c>
    </row>
    <row r="54" spans="2:13" x14ac:dyDescent="0.2">
      <c r="B54" s="30" t="s">
        <v>101</v>
      </c>
      <c r="C54" s="30" t="s">
        <v>102</v>
      </c>
      <c r="D54" s="31">
        <v>12750</v>
      </c>
      <c r="E54" s="32">
        <v>40787</v>
      </c>
      <c r="F54" s="33">
        <v>2737</v>
      </c>
      <c r="G54" s="34">
        <f t="shared" si="2"/>
        <v>7.4986301369863018</v>
      </c>
      <c r="H54" s="35">
        <v>2254500</v>
      </c>
      <c r="I54" s="35">
        <v>112725</v>
      </c>
      <c r="J54" s="35">
        <f t="shared" si="0"/>
        <v>1886671.8394520548</v>
      </c>
      <c r="K54" s="35">
        <f t="shared" si="1"/>
        <v>1792338.2474794523</v>
      </c>
      <c r="L54" s="35">
        <f t="shared" si="3"/>
        <v>94333.591972602531</v>
      </c>
      <c r="M54" s="36">
        <v>11.16</v>
      </c>
    </row>
    <row r="55" spans="2:13" x14ac:dyDescent="0.2">
      <c r="B55" s="30" t="s">
        <v>103</v>
      </c>
      <c r="C55" s="30" t="s">
        <v>104</v>
      </c>
      <c r="D55" s="31">
        <v>21</v>
      </c>
      <c r="E55" s="32">
        <v>40787</v>
      </c>
      <c r="F55" s="33">
        <v>2737</v>
      </c>
      <c r="G55" s="34">
        <f t="shared" si="2"/>
        <v>7.4986301369863018</v>
      </c>
      <c r="H55" s="35">
        <v>1072076</v>
      </c>
      <c r="I55" s="35">
        <v>53603.8</v>
      </c>
      <c r="J55" s="35">
        <f t="shared" si="0"/>
        <v>897163.71654575341</v>
      </c>
      <c r="K55" s="35">
        <f t="shared" si="1"/>
        <v>852305.53071846592</v>
      </c>
      <c r="L55" s="35">
        <f t="shared" si="3"/>
        <v>44858.185827287496</v>
      </c>
      <c r="M55" s="36">
        <v>11.16</v>
      </c>
    </row>
    <row r="56" spans="2:13" x14ac:dyDescent="0.2">
      <c r="B56" s="30" t="s">
        <v>105</v>
      </c>
      <c r="C56" s="30" t="s">
        <v>106</v>
      </c>
      <c r="D56" s="31">
        <v>14887</v>
      </c>
      <c r="E56" s="32">
        <v>40787</v>
      </c>
      <c r="F56" s="33">
        <v>2737</v>
      </c>
      <c r="G56" s="34">
        <f t="shared" si="2"/>
        <v>7.4986301369863018</v>
      </c>
      <c r="H56" s="35">
        <v>3439271</v>
      </c>
      <c r="I56" s="35">
        <v>171963.55</v>
      </c>
      <c r="J56" s="35">
        <f t="shared" si="0"/>
        <v>2878144.0425567124</v>
      </c>
      <c r="K56" s="35">
        <f t="shared" si="1"/>
        <v>2734236.8404288772</v>
      </c>
      <c r="L56" s="35">
        <f t="shared" si="3"/>
        <v>143907.20212783525</v>
      </c>
      <c r="M56" s="36">
        <v>11.16</v>
      </c>
    </row>
    <row r="57" spans="2:13" x14ac:dyDescent="0.2">
      <c r="B57" s="30" t="s">
        <v>107</v>
      </c>
      <c r="C57" s="30" t="s">
        <v>108</v>
      </c>
      <c r="D57" s="31">
        <v>1</v>
      </c>
      <c r="E57" s="32">
        <v>40787</v>
      </c>
      <c r="F57" s="33">
        <v>2737</v>
      </c>
      <c r="G57" s="34">
        <f t="shared" si="2"/>
        <v>7.4986301369863018</v>
      </c>
      <c r="H57" s="35">
        <v>922227</v>
      </c>
      <c r="I57" s="35">
        <v>46111.35</v>
      </c>
      <c r="J57" s="35">
        <f t="shared" si="0"/>
        <v>771763.0119682193</v>
      </c>
      <c r="K57" s="35">
        <f t="shared" si="1"/>
        <v>733174.8613698082</v>
      </c>
      <c r="L57" s="35">
        <f t="shared" si="3"/>
        <v>38588.150598411099</v>
      </c>
      <c r="M57" s="36">
        <v>11.16</v>
      </c>
    </row>
    <row r="58" spans="2:13" x14ac:dyDescent="0.2">
      <c r="B58" s="30" t="s">
        <v>109</v>
      </c>
      <c r="C58" s="30" t="s">
        <v>110</v>
      </c>
      <c r="D58" s="31">
        <v>1</v>
      </c>
      <c r="E58" s="32">
        <v>40787</v>
      </c>
      <c r="F58" s="33">
        <v>2737</v>
      </c>
      <c r="G58" s="34">
        <f t="shared" si="2"/>
        <v>7.4986301369863018</v>
      </c>
      <c r="H58" s="35">
        <v>297870</v>
      </c>
      <c r="I58" s="35">
        <v>14893.5</v>
      </c>
      <c r="J58" s="35">
        <f t="shared" si="0"/>
        <v>249271.65261369862</v>
      </c>
      <c r="K58" s="35">
        <f t="shared" si="1"/>
        <v>236808.0699830137</v>
      </c>
      <c r="L58" s="35">
        <f t="shared" si="3"/>
        <v>12463.582630684919</v>
      </c>
      <c r="M58" s="36">
        <v>11.16</v>
      </c>
    </row>
    <row r="59" spans="2:13" x14ac:dyDescent="0.2">
      <c r="B59" s="30" t="s">
        <v>111</v>
      </c>
      <c r="C59" s="30" t="s">
        <v>112</v>
      </c>
      <c r="D59" s="31">
        <v>1</v>
      </c>
      <c r="E59" s="32">
        <v>40787</v>
      </c>
      <c r="F59" s="33">
        <v>2737</v>
      </c>
      <c r="G59" s="34">
        <f t="shared" si="2"/>
        <v>7.4986301369863018</v>
      </c>
      <c r="H59" s="35">
        <v>239808</v>
      </c>
      <c r="I59" s="35">
        <v>11990.4</v>
      </c>
      <c r="J59" s="35">
        <f t="shared" si="0"/>
        <v>200682.63494136988</v>
      </c>
      <c r="K59" s="35">
        <f t="shared" si="1"/>
        <v>190648.50319430139</v>
      </c>
      <c r="L59" s="35">
        <f t="shared" si="3"/>
        <v>10034.131747068488</v>
      </c>
      <c r="M59" s="36">
        <v>11.16</v>
      </c>
    </row>
    <row r="60" spans="2:13" x14ac:dyDescent="0.2">
      <c r="B60" s="30" t="s">
        <v>113</v>
      </c>
      <c r="C60" s="30" t="s">
        <v>114</v>
      </c>
      <c r="D60" s="31">
        <v>1</v>
      </c>
      <c r="E60" s="32">
        <v>40787</v>
      </c>
      <c r="F60" s="33">
        <v>2737</v>
      </c>
      <c r="G60" s="34">
        <f t="shared" si="2"/>
        <v>7.4986301369863018</v>
      </c>
      <c r="H60" s="35">
        <v>386833</v>
      </c>
      <c r="I60" s="35">
        <v>19341.650000000001</v>
      </c>
      <c r="J60" s="35">
        <f t="shared" si="0"/>
        <v>323720.08324273973</v>
      </c>
      <c r="K60" s="35">
        <f t="shared" si="1"/>
        <v>307534.07908060274</v>
      </c>
      <c r="L60" s="35">
        <f t="shared" si="3"/>
        <v>16186.004162136989</v>
      </c>
      <c r="M60" s="36">
        <v>11.16</v>
      </c>
    </row>
    <row r="61" spans="2:13" x14ac:dyDescent="0.2">
      <c r="B61" s="30" t="s">
        <v>115</v>
      </c>
      <c r="C61" s="30" t="s">
        <v>116</v>
      </c>
      <c r="D61" s="31">
        <v>1</v>
      </c>
      <c r="E61" s="32">
        <v>40787</v>
      </c>
      <c r="F61" s="33">
        <v>2737</v>
      </c>
      <c r="G61" s="34">
        <f t="shared" si="2"/>
        <v>7.4986301369863018</v>
      </c>
      <c r="H61" s="35">
        <v>491749</v>
      </c>
      <c r="I61" s="35">
        <v>24587.45</v>
      </c>
      <c r="J61" s="35">
        <f t="shared" si="0"/>
        <v>411518.73602958902</v>
      </c>
      <c r="K61" s="35">
        <f t="shared" si="1"/>
        <v>390942.79922810954</v>
      </c>
      <c r="L61" s="35">
        <f t="shared" si="3"/>
        <v>20575.936801479489</v>
      </c>
      <c r="M61" s="36">
        <v>11.16</v>
      </c>
    </row>
    <row r="62" spans="2:13" x14ac:dyDescent="0.2">
      <c r="B62" s="30" t="s">
        <v>117</v>
      </c>
      <c r="C62" s="30" t="s">
        <v>118</v>
      </c>
      <c r="D62" s="31">
        <v>1</v>
      </c>
      <c r="E62" s="32">
        <v>40787</v>
      </c>
      <c r="F62" s="33">
        <v>2737</v>
      </c>
      <c r="G62" s="34">
        <f t="shared" si="2"/>
        <v>7.4986301369863018</v>
      </c>
      <c r="H62" s="35">
        <v>237876</v>
      </c>
      <c r="I62" s="35">
        <v>11893.8</v>
      </c>
      <c r="J62" s="35">
        <f t="shared" si="0"/>
        <v>199065.84629917811</v>
      </c>
      <c r="K62" s="35">
        <f t="shared" si="1"/>
        <v>189112.55398421921</v>
      </c>
      <c r="L62" s="35">
        <f t="shared" si="3"/>
        <v>9953.2923149589042</v>
      </c>
      <c r="M62" s="36">
        <v>11.16</v>
      </c>
    </row>
    <row r="63" spans="2:13" x14ac:dyDescent="0.2">
      <c r="B63" s="30" t="s">
        <v>119</v>
      </c>
      <c r="C63" s="30" t="s">
        <v>118</v>
      </c>
      <c r="D63" s="31">
        <v>1</v>
      </c>
      <c r="E63" s="32">
        <v>40787</v>
      </c>
      <c r="F63" s="33">
        <v>2737</v>
      </c>
      <c r="G63" s="34">
        <f t="shared" si="2"/>
        <v>7.4986301369863018</v>
      </c>
      <c r="H63" s="35">
        <v>237876</v>
      </c>
      <c r="I63" s="35">
        <v>11893.8</v>
      </c>
      <c r="J63" s="35">
        <f t="shared" si="0"/>
        <v>199065.84629917811</v>
      </c>
      <c r="K63" s="35">
        <f t="shared" si="1"/>
        <v>189112.55398421921</v>
      </c>
      <c r="L63" s="35">
        <f t="shared" si="3"/>
        <v>9953.2923149589042</v>
      </c>
      <c r="M63" s="36">
        <v>11.16</v>
      </c>
    </row>
    <row r="64" spans="2:13" x14ac:dyDescent="0.2">
      <c r="B64" s="30" t="s">
        <v>120</v>
      </c>
      <c r="C64" s="30" t="s">
        <v>121</v>
      </c>
      <c r="D64" s="31">
        <v>1</v>
      </c>
      <c r="E64" s="32">
        <v>40787</v>
      </c>
      <c r="F64" s="33">
        <v>2737</v>
      </c>
      <c r="G64" s="34">
        <f t="shared" si="2"/>
        <v>7.4986301369863018</v>
      </c>
      <c r="H64" s="35">
        <v>309731</v>
      </c>
      <c r="I64" s="35">
        <v>15486.55</v>
      </c>
      <c r="J64" s="35">
        <f t="shared" si="0"/>
        <v>259197.49634301368</v>
      </c>
      <c r="K64" s="35">
        <f t="shared" si="1"/>
        <v>246237.62152586301</v>
      </c>
      <c r="L64" s="35">
        <f t="shared" si="3"/>
        <v>12959.874817150674</v>
      </c>
      <c r="M64" s="36">
        <v>11.16</v>
      </c>
    </row>
    <row r="65" spans="2:13" x14ac:dyDescent="0.2">
      <c r="B65" s="30" t="s">
        <v>122</v>
      </c>
      <c r="C65" s="30" t="s">
        <v>123</v>
      </c>
      <c r="D65" s="31">
        <v>1</v>
      </c>
      <c r="E65" s="32">
        <v>40787</v>
      </c>
      <c r="F65" s="33">
        <v>2737</v>
      </c>
      <c r="G65" s="34">
        <f t="shared" si="2"/>
        <v>7.4986301369863018</v>
      </c>
      <c r="H65" s="35">
        <v>468878</v>
      </c>
      <c r="I65" s="35">
        <v>23443.9</v>
      </c>
      <c r="J65" s="35">
        <f t="shared" si="0"/>
        <v>392379.20547287667</v>
      </c>
      <c r="K65" s="35">
        <f t="shared" si="1"/>
        <v>372760.24519923289</v>
      </c>
      <c r="L65" s="35">
        <f t="shared" si="3"/>
        <v>19618.960273643781</v>
      </c>
      <c r="M65" s="36">
        <v>11.16</v>
      </c>
    </row>
    <row r="66" spans="2:13" x14ac:dyDescent="0.2">
      <c r="B66" s="30" t="s">
        <v>124</v>
      </c>
      <c r="C66" s="30" t="s">
        <v>123</v>
      </c>
      <c r="D66" s="31">
        <v>1</v>
      </c>
      <c r="E66" s="32">
        <v>40787</v>
      </c>
      <c r="F66" s="33">
        <v>2737</v>
      </c>
      <c r="G66" s="34">
        <f t="shared" si="2"/>
        <v>7.4986301369863018</v>
      </c>
      <c r="H66" s="35">
        <v>468878</v>
      </c>
      <c r="I66" s="35">
        <v>23443.9</v>
      </c>
      <c r="J66" s="35">
        <f t="shared" si="0"/>
        <v>392379.20547287667</v>
      </c>
      <c r="K66" s="35">
        <f t="shared" si="1"/>
        <v>372760.24519923289</v>
      </c>
      <c r="L66" s="35">
        <f t="shared" si="3"/>
        <v>19618.960273643781</v>
      </c>
      <c r="M66" s="36">
        <v>11.16</v>
      </c>
    </row>
    <row r="67" spans="2:13" x14ac:dyDescent="0.2">
      <c r="B67" s="30" t="s">
        <v>125</v>
      </c>
      <c r="C67" s="30" t="s">
        <v>126</v>
      </c>
      <c r="D67" s="31">
        <v>1</v>
      </c>
      <c r="E67" s="32">
        <v>40787</v>
      </c>
      <c r="F67" s="33">
        <v>2737</v>
      </c>
      <c r="G67" s="34">
        <f t="shared" si="2"/>
        <v>7.4986301369863018</v>
      </c>
      <c r="H67" s="35">
        <v>512640</v>
      </c>
      <c r="I67" s="35">
        <v>25632</v>
      </c>
      <c r="J67" s="35">
        <f t="shared" si="0"/>
        <v>429001.3092821918</v>
      </c>
      <c r="K67" s="35">
        <f t="shared" si="1"/>
        <v>407551.24381808221</v>
      </c>
      <c r="L67" s="35">
        <f t="shared" si="3"/>
        <v>21450.06546410959</v>
      </c>
      <c r="M67" s="36">
        <v>11.16</v>
      </c>
    </row>
    <row r="68" spans="2:13" x14ac:dyDescent="0.2">
      <c r="B68" s="30" t="s">
        <v>127</v>
      </c>
      <c r="C68" s="30" t="s">
        <v>128</v>
      </c>
      <c r="D68" s="31">
        <v>1</v>
      </c>
      <c r="E68" s="32">
        <v>40787</v>
      </c>
      <c r="F68" s="33">
        <v>2737</v>
      </c>
      <c r="G68" s="34">
        <f t="shared" si="2"/>
        <v>7.4986301369863018</v>
      </c>
      <c r="H68" s="35">
        <v>543913</v>
      </c>
      <c r="I68" s="35">
        <v>27195.65</v>
      </c>
      <c r="J68" s="35">
        <f t="shared" si="0"/>
        <v>455172.02936876717</v>
      </c>
      <c r="K68" s="35">
        <f t="shared" si="1"/>
        <v>432413.42790032877</v>
      </c>
      <c r="L68" s="35">
        <f t="shared" si="3"/>
        <v>22758.601468438399</v>
      </c>
      <c r="M68" s="36">
        <v>11.16</v>
      </c>
    </row>
    <row r="69" spans="2:13" x14ac:dyDescent="0.2">
      <c r="B69" s="30" t="s">
        <v>129</v>
      </c>
      <c r="C69" s="30" t="s">
        <v>130</v>
      </c>
      <c r="D69" s="31">
        <v>1</v>
      </c>
      <c r="E69" s="32">
        <v>40787</v>
      </c>
      <c r="F69" s="33">
        <v>2737</v>
      </c>
      <c r="G69" s="34">
        <f t="shared" si="2"/>
        <v>7.4986301369863018</v>
      </c>
      <c r="H69" s="35">
        <v>3342088</v>
      </c>
      <c r="I69" s="35">
        <v>167104.4</v>
      </c>
      <c r="J69" s="35">
        <f t="shared" si="0"/>
        <v>2796816.7285742466</v>
      </c>
      <c r="K69" s="35">
        <f t="shared" si="1"/>
        <v>2656975.8921455345</v>
      </c>
      <c r="L69" s="35">
        <f t="shared" si="3"/>
        <v>139840.83642871212</v>
      </c>
      <c r="M69" s="36">
        <v>11.16</v>
      </c>
    </row>
    <row r="70" spans="2:13" x14ac:dyDescent="0.2">
      <c r="B70" s="30" t="s">
        <v>131</v>
      </c>
      <c r="C70" s="30" t="s">
        <v>132</v>
      </c>
      <c r="D70" s="31">
        <v>1</v>
      </c>
      <c r="E70" s="32">
        <v>40787</v>
      </c>
      <c r="F70" s="33">
        <v>2737</v>
      </c>
      <c r="G70" s="34">
        <f t="shared" si="2"/>
        <v>7.4986301369863018</v>
      </c>
      <c r="H70" s="35">
        <v>1410280</v>
      </c>
      <c r="I70" s="35">
        <v>70514</v>
      </c>
      <c r="J70" s="35">
        <f t="shared" si="0"/>
        <v>1180188.7610301368</v>
      </c>
      <c r="K70" s="35">
        <f t="shared" si="1"/>
        <v>1121179.3229786302</v>
      </c>
      <c r="L70" s="35">
        <f t="shared" si="3"/>
        <v>59009.438051506644</v>
      </c>
      <c r="M70" s="36">
        <v>11.16</v>
      </c>
    </row>
    <row r="71" spans="2:13" x14ac:dyDescent="0.2">
      <c r="B71" s="30" t="s">
        <v>133</v>
      </c>
      <c r="C71" s="30" t="s">
        <v>132</v>
      </c>
      <c r="D71" s="31">
        <v>1</v>
      </c>
      <c r="E71" s="32">
        <v>40787</v>
      </c>
      <c r="F71" s="33">
        <v>2737</v>
      </c>
      <c r="G71" s="34">
        <f t="shared" si="2"/>
        <v>7.4986301369863018</v>
      </c>
      <c r="H71" s="35">
        <v>1410280</v>
      </c>
      <c r="I71" s="35">
        <v>70514</v>
      </c>
      <c r="J71" s="35">
        <f t="shared" si="0"/>
        <v>1180188.7610301368</v>
      </c>
      <c r="K71" s="35">
        <f t="shared" si="1"/>
        <v>1121179.3229786302</v>
      </c>
      <c r="L71" s="35">
        <f t="shared" si="3"/>
        <v>59009.438051506644</v>
      </c>
      <c r="M71" s="36">
        <v>11.16</v>
      </c>
    </row>
    <row r="72" spans="2:13" x14ac:dyDescent="0.2">
      <c r="B72" s="30" t="s">
        <v>134</v>
      </c>
      <c r="C72" s="30" t="s">
        <v>135</v>
      </c>
      <c r="D72" s="31">
        <v>1</v>
      </c>
      <c r="E72" s="32">
        <v>40787</v>
      </c>
      <c r="F72" s="33">
        <v>2737</v>
      </c>
      <c r="G72" s="34">
        <f t="shared" si="2"/>
        <v>7.4986301369863018</v>
      </c>
      <c r="H72" s="35">
        <v>1278139</v>
      </c>
      <c r="I72" s="35">
        <v>63906.95</v>
      </c>
      <c r="J72" s="35">
        <f t="shared" si="0"/>
        <v>1069606.9453117808</v>
      </c>
      <c r="K72" s="35">
        <f t="shared" si="1"/>
        <v>1016126.5980461917</v>
      </c>
      <c r="L72" s="35">
        <f t="shared" si="3"/>
        <v>53480.347265589051</v>
      </c>
      <c r="M72" s="36">
        <v>11.16</v>
      </c>
    </row>
    <row r="73" spans="2:13" x14ac:dyDescent="0.2">
      <c r="B73" s="30" t="s">
        <v>136</v>
      </c>
      <c r="C73" s="30" t="s">
        <v>137</v>
      </c>
      <c r="D73" s="31">
        <v>1</v>
      </c>
      <c r="E73" s="32">
        <v>40787</v>
      </c>
      <c r="F73" s="33">
        <v>2737</v>
      </c>
      <c r="G73" s="34">
        <f t="shared" si="2"/>
        <v>7.4986301369863018</v>
      </c>
      <c r="H73" s="35">
        <v>9442572</v>
      </c>
      <c r="I73" s="35">
        <v>472128.6</v>
      </c>
      <c r="J73" s="35">
        <f t="shared" ref="J73:J110" si="4">+H73*M73%*F73/365</f>
        <v>7901989.2146367123</v>
      </c>
      <c r="K73" s="35">
        <f t="shared" ref="K73:K110" si="5">+(H73-I73)*M73%*F73/365</f>
        <v>7506889.7539048772</v>
      </c>
      <c r="L73" s="35">
        <f t="shared" si="3"/>
        <v>395099.4607318351</v>
      </c>
      <c r="M73" s="36">
        <v>11.16</v>
      </c>
    </row>
    <row r="74" spans="2:13" x14ac:dyDescent="0.2">
      <c r="B74" s="30" t="s">
        <v>138</v>
      </c>
      <c r="C74" s="30" t="s">
        <v>139</v>
      </c>
      <c r="D74" s="31">
        <v>1</v>
      </c>
      <c r="E74" s="32">
        <v>40787</v>
      </c>
      <c r="F74" s="33">
        <v>2737</v>
      </c>
      <c r="G74" s="34">
        <f t="shared" ref="G74:G110" si="6">F74/365</f>
        <v>7.4986301369863018</v>
      </c>
      <c r="H74" s="35">
        <v>736122</v>
      </c>
      <c r="I74" s="35">
        <v>36806.1</v>
      </c>
      <c r="J74" s="35">
        <f t="shared" si="4"/>
        <v>616021.57808876713</v>
      </c>
      <c r="K74" s="35">
        <f t="shared" si="5"/>
        <v>585220.49918432895</v>
      </c>
      <c r="L74" s="35">
        <f t="shared" ref="L74:L110" si="7">+J74-K74</f>
        <v>30801.078904438182</v>
      </c>
      <c r="M74" s="36">
        <v>11.16</v>
      </c>
    </row>
    <row r="75" spans="2:13" x14ac:dyDescent="0.2">
      <c r="B75" s="30" t="s">
        <v>140</v>
      </c>
      <c r="C75" s="30" t="s">
        <v>141</v>
      </c>
      <c r="D75" s="31">
        <v>1</v>
      </c>
      <c r="E75" s="32">
        <v>40787</v>
      </c>
      <c r="F75" s="33">
        <v>2737</v>
      </c>
      <c r="G75" s="34">
        <f t="shared" si="6"/>
        <v>7.4986301369863018</v>
      </c>
      <c r="H75" s="35">
        <v>5984922</v>
      </c>
      <c r="I75" s="35">
        <v>299246.09999999998</v>
      </c>
      <c r="J75" s="35">
        <f t="shared" si="4"/>
        <v>5008464.7588010961</v>
      </c>
      <c r="K75" s="35">
        <f t="shared" si="5"/>
        <v>4758041.5208610408</v>
      </c>
      <c r="L75" s="35">
        <f t="shared" si="7"/>
        <v>250423.23794005532</v>
      </c>
      <c r="M75" s="36">
        <v>11.16</v>
      </c>
    </row>
    <row r="76" spans="2:13" x14ac:dyDescent="0.2">
      <c r="B76" s="30" t="s">
        <v>142</v>
      </c>
      <c r="C76" s="30" t="s">
        <v>143</v>
      </c>
      <c r="D76" s="31">
        <v>1</v>
      </c>
      <c r="E76" s="32">
        <v>40787</v>
      </c>
      <c r="F76" s="33">
        <v>2737</v>
      </c>
      <c r="G76" s="34">
        <f t="shared" si="6"/>
        <v>7.4986301369863018</v>
      </c>
      <c r="H76" s="35">
        <v>4704438</v>
      </c>
      <c r="I76" s="35">
        <v>235221.9</v>
      </c>
      <c r="J76" s="35">
        <f t="shared" si="4"/>
        <v>3936895.4069852056</v>
      </c>
      <c r="K76" s="35">
        <f t="shared" si="5"/>
        <v>3740050.6366359447</v>
      </c>
      <c r="L76" s="35">
        <f t="shared" si="7"/>
        <v>196844.77034926089</v>
      </c>
      <c r="M76" s="36">
        <v>11.16</v>
      </c>
    </row>
    <row r="77" spans="2:13" x14ac:dyDescent="0.2">
      <c r="B77" s="30" t="s">
        <v>144</v>
      </c>
      <c r="C77" s="30" t="s">
        <v>145</v>
      </c>
      <c r="D77" s="31">
        <v>1</v>
      </c>
      <c r="E77" s="32">
        <v>40787</v>
      </c>
      <c r="F77" s="33">
        <v>2737</v>
      </c>
      <c r="G77" s="34">
        <f t="shared" si="6"/>
        <v>7.4986301369863018</v>
      </c>
      <c r="H77" s="35">
        <v>234037</v>
      </c>
      <c r="I77" s="35">
        <v>11701.85</v>
      </c>
      <c r="J77" s="35">
        <f t="shared" si="4"/>
        <v>195853.19019287673</v>
      </c>
      <c r="K77" s="35">
        <f t="shared" si="5"/>
        <v>186060.53068323291</v>
      </c>
      <c r="L77" s="35">
        <f t="shared" si="7"/>
        <v>9792.659509643825</v>
      </c>
      <c r="M77" s="36">
        <v>11.16</v>
      </c>
    </row>
    <row r="78" spans="2:13" x14ac:dyDescent="0.2">
      <c r="B78" s="30" t="s">
        <v>146</v>
      </c>
      <c r="C78" s="30" t="s">
        <v>145</v>
      </c>
      <c r="D78" s="31">
        <v>1</v>
      </c>
      <c r="E78" s="32">
        <v>40787</v>
      </c>
      <c r="F78" s="33">
        <v>2737</v>
      </c>
      <c r="G78" s="34">
        <f t="shared" si="6"/>
        <v>7.4986301369863018</v>
      </c>
      <c r="H78" s="35">
        <v>1471478</v>
      </c>
      <c r="I78" s="35">
        <v>73573.899999999994</v>
      </c>
      <c r="J78" s="35">
        <f t="shared" si="4"/>
        <v>1231402.1312810958</v>
      </c>
      <c r="K78" s="35">
        <f t="shared" si="5"/>
        <v>1169832.0247170413</v>
      </c>
      <c r="L78" s="35">
        <f t="shared" si="7"/>
        <v>61570.106564054498</v>
      </c>
      <c r="M78" s="36">
        <v>11.16</v>
      </c>
    </row>
    <row r="79" spans="2:13" x14ac:dyDescent="0.2">
      <c r="B79" s="30" t="s">
        <v>147</v>
      </c>
      <c r="C79" s="30" t="s">
        <v>148</v>
      </c>
      <c r="D79" s="31">
        <v>1</v>
      </c>
      <c r="E79" s="32">
        <v>40999</v>
      </c>
      <c r="F79" s="33">
        <v>2525</v>
      </c>
      <c r="G79" s="34">
        <f t="shared" si="6"/>
        <v>6.9178082191780819</v>
      </c>
      <c r="H79" s="35">
        <v>2493958</v>
      </c>
      <c r="I79" s="35">
        <v>124697.9</v>
      </c>
      <c r="J79" s="35">
        <f t="shared" si="4"/>
        <v>1863294.1002739731</v>
      </c>
      <c r="K79" s="35">
        <f t="shared" si="5"/>
        <v>1770129.3952602742</v>
      </c>
      <c r="L79" s="35">
        <f t="shared" si="7"/>
        <v>93164.705013698898</v>
      </c>
      <c r="M79" s="36">
        <v>10.8</v>
      </c>
    </row>
    <row r="80" spans="2:13" x14ac:dyDescent="0.2">
      <c r="B80" s="30" t="s">
        <v>149</v>
      </c>
      <c r="C80" s="30" t="s">
        <v>150</v>
      </c>
      <c r="D80" s="31">
        <v>1</v>
      </c>
      <c r="E80" s="32">
        <v>41182</v>
      </c>
      <c r="F80" s="33">
        <v>2342</v>
      </c>
      <c r="G80" s="34">
        <f t="shared" si="6"/>
        <v>6.4164383561643836</v>
      </c>
      <c r="H80" s="35">
        <v>1673088</v>
      </c>
      <c r="I80" s="35">
        <v>83654.399999999994</v>
      </c>
      <c r="J80" s="35">
        <f t="shared" si="4"/>
        <v>1120761.7721161642</v>
      </c>
      <c r="K80" s="35">
        <f t="shared" si="5"/>
        <v>1064723.6835103561</v>
      </c>
      <c r="L80" s="35">
        <f t="shared" si="7"/>
        <v>56038.088605808094</v>
      </c>
      <c r="M80" s="36">
        <v>10.44</v>
      </c>
    </row>
    <row r="81" spans="2:13" x14ac:dyDescent="0.2">
      <c r="B81" s="30" t="s">
        <v>151</v>
      </c>
      <c r="C81" s="30" t="s">
        <v>148</v>
      </c>
      <c r="D81" s="31">
        <v>1</v>
      </c>
      <c r="E81" s="32">
        <v>41090</v>
      </c>
      <c r="F81" s="33">
        <v>2434</v>
      </c>
      <c r="G81" s="34">
        <f t="shared" si="6"/>
        <v>6.6684931506849319</v>
      </c>
      <c r="H81" s="35">
        <v>1635235</v>
      </c>
      <c r="I81" s="35">
        <v>81761.75</v>
      </c>
      <c r="J81" s="35">
        <f t="shared" si="4"/>
        <v>1156973.1154493152</v>
      </c>
      <c r="K81" s="35">
        <f t="shared" si="5"/>
        <v>1099124.4596768494</v>
      </c>
      <c r="L81" s="35">
        <f t="shared" si="7"/>
        <v>57848.655772465747</v>
      </c>
      <c r="M81" s="36">
        <v>10.61</v>
      </c>
    </row>
    <row r="82" spans="2:13" x14ac:dyDescent="0.2">
      <c r="B82" s="30" t="s">
        <v>152</v>
      </c>
      <c r="C82" s="30" t="s">
        <v>153</v>
      </c>
      <c r="D82" s="31">
        <v>1</v>
      </c>
      <c r="E82" s="32">
        <v>41364</v>
      </c>
      <c r="F82" s="33">
        <v>2160</v>
      </c>
      <c r="G82" s="34">
        <f t="shared" si="6"/>
        <v>5.9178082191780819</v>
      </c>
      <c r="H82" s="35">
        <v>4651970</v>
      </c>
      <c r="I82" s="35">
        <v>232598.5</v>
      </c>
      <c r="J82" s="35">
        <f t="shared" si="4"/>
        <v>2785981.9896986303</v>
      </c>
      <c r="K82" s="35">
        <f t="shared" si="5"/>
        <v>2646682.8902136986</v>
      </c>
      <c r="L82" s="35">
        <f t="shared" si="7"/>
        <v>139299.09948493168</v>
      </c>
      <c r="M82" s="36">
        <v>10.119999999999999</v>
      </c>
    </row>
    <row r="83" spans="2:13" x14ac:dyDescent="0.2">
      <c r="B83" s="30" t="s">
        <v>154</v>
      </c>
      <c r="C83" s="30" t="s">
        <v>155</v>
      </c>
      <c r="D83" s="31">
        <v>1</v>
      </c>
      <c r="E83" s="32">
        <v>41729</v>
      </c>
      <c r="F83" s="33">
        <v>1795</v>
      </c>
      <c r="G83" s="34">
        <f t="shared" si="6"/>
        <v>4.9178082191780819</v>
      </c>
      <c r="H83" s="35">
        <v>542544</v>
      </c>
      <c r="I83" s="35">
        <v>27127.200000000001</v>
      </c>
      <c r="J83" s="35">
        <f t="shared" si="4"/>
        <v>255606.59940821916</v>
      </c>
      <c r="K83" s="35">
        <f t="shared" si="5"/>
        <v>242826.26943780819</v>
      </c>
      <c r="L83" s="35">
        <f t="shared" si="7"/>
        <v>12780.329970410967</v>
      </c>
      <c r="M83" s="36">
        <v>9.58</v>
      </c>
    </row>
    <row r="84" spans="2:13" x14ac:dyDescent="0.2">
      <c r="B84" s="30" t="s">
        <v>156</v>
      </c>
      <c r="C84" s="30" t="s">
        <v>157</v>
      </c>
      <c r="D84" s="31">
        <v>1</v>
      </c>
      <c r="E84" s="32">
        <v>42237</v>
      </c>
      <c r="F84" s="33">
        <v>1287</v>
      </c>
      <c r="G84" s="34">
        <f t="shared" si="6"/>
        <v>3.526027397260274</v>
      </c>
      <c r="H84" s="35">
        <v>442908.25</v>
      </c>
      <c r="I84" s="35">
        <v>22145.412499999999</v>
      </c>
      <c r="J84" s="35">
        <f t="shared" si="4"/>
        <v>156170.66239726028</v>
      </c>
      <c r="K84" s="35">
        <f t="shared" si="5"/>
        <v>148362.12927739727</v>
      </c>
      <c r="L84" s="35">
        <f t="shared" si="7"/>
        <v>7808.5331198630156</v>
      </c>
      <c r="M84" s="36">
        <v>10</v>
      </c>
    </row>
    <row r="85" spans="2:13" x14ac:dyDescent="0.2">
      <c r="B85" s="30" t="s">
        <v>158</v>
      </c>
      <c r="C85" s="30" t="s">
        <v>157</v>
      </c>
      <c r="D85" s="31">
        <v>1</v>
      </c>
      <c r="E85" s="32">
        <v>42237</v>
      </c>
      <c r="F85" s="33">
        <v>1287</v>
      </c>
      <c r="G85" s="34">
        <f t="shared" si="6"/>
        <v>3.526027397260274</v>
      </c>
      <c r="H85" s="35">
        <v>442908.25</v>
      </c>
      <c r="I85" s="35">
        <v>22145.412499999999</v>
      </c>
      <c r="J85" s="35">
        <f t="shared" si="4"/>
        <v>156170.66239726028</v>
      </c>
      <c r="K85" s="35">
        <f t="shared" si="5"/>
        <v>148362.12927739727</v>
      </c>
      <c r="L85" s="35">
        <f t="shared" si="7"/>
        <v>7808.5331198630156</v>
      </c>
      <c r="M85" s="36">
        <v>10</v>
      </c>
    </row>
    <row r="86" spans="2:13" x14ac:dyDescent="0.2">
      <c r="B86" s="30" t="s">
        <v>159</v>
      </c>
      <c r="C86" s="30" t="s">
        <v>157</v>
      </c>
      <c r="D86" s="31">
        <v>1</v>
      </c>
      <c r="E86" s="32">
        <v>42237</v>
      </c>
      <c r="F86" s="33">
        <v>1287</v>
      </c>
      <c r="G86" s="34">
        <f t="shared" si="6"/>
        <v>3.526027397260274</v>
      </c>
      <c r="H86" s="35">
        <v>442909.25</v>
      </c>
      <c r="I86" s="35">
        <v>22145.462500000001</v>
      </c>
      <c r="J86" s="35">
        <f t="shared" si="4"/>
        <v>156171.01500000001</v>
      </c>
      <c r="K86" s="35">
        <f t="shared" si="5"/>
        <v>148362.46425000002</v>
      </c>
      <c r="L86" s="35">
        <f t="shared" si="7"/>
        <v>7808.5507499999949</v>
      </c>
      <c r="M86" s="36">
        <v>10</v>
      </c>
    </row>
    <row r="87" spans="2:13" x14ac:dyDescent="0.2">
      <c r="B87" s="30" t="s">
        <v>160</v>
      </c>
      <c r="C87" s="30" t="s">
        <v>161</v>
      </c>
      <c r="D87" s="31">
        <v>1</v>
      </c>
      <c r="E87" s="32">
        <v>40787</v>
      </c>
      <c r="F87" s="33">
        <v>2737</v>
      </c>
      <c r="G87" s="34">
        <f t="shared" si="6"/>
        <v>7.4986301369863018</v>
      </c>
      <c r="H87" s="35">
        <v>1290430</v>
      </c>
      <c r="I87" s="35">
        <v>64521.5</v>
      </c>
      <c r="J87" s="35">
        <f t="shared" si="4"/>
        <v>532205.15082191781</v>
      </c>
      <c r="K87" s="35">
        <f t="shared" si="5"/>
        <v>505594.89328082185</v>
      </c>
      <c r="L87" s="35">
        <f t="shared" si="7"/>
        <v>26610.257541095954</v>
      </c>
      <c r="M87" s="36">
        <v>5.5</v>
      </c>
    </row>
    <row r="88" spans="2:13" x14ac:dyDescent="0.2">
      <c r="B88" s="30" t="s">
        <v>162</v>
      </c>
      <c r="C88" s="30" t="s">
        <v>163</v>
      </c>
      <c r="D88" s="31">
        <v>1</v>
      </c>
      <c r="E88" s="32">
        <v>40787</v>
      </c>
      <c r="F88" s="33">
        <v>2737</v>
      </c>
      <c r="G88" s="34">
        <f t="shared" si="6"/>
        <v>7.4986301369863018</v>
      </c>
      <c r="H88" s="35">
        <v>1155987</v>
      </c>
      <c r="I88" s="35">
        <v>57799.35</v>
      </c>
      <c r="J88" s="35">
        <f t="shared" si="4"/>
        <v>476757.54258904111</v>
      </c>
      <c r="K88" s="35">
        <f t="shared" si="5"/>
        <v>452919.66545958893</v>
      </c>
      <c r="L88" s="35">
        <f t="shared" si="7"/>
        <v>23837.877129452187</v>
      </c>
      <c r="M88" s="36">
        <v>5.5</v>
      </c>
    </row>
    <row r="89" spans="2:13" x14ac:dyDescent="0.2">
      <c r="B89" s="30" t="s">
        <v>164</v>
      </c>
      <c r="C89" s="30" t="s">
        <v>165</v>
      </c>
      <c r="D89" s="31">
        <v>1</v>
      </c>
      <c r="E89" s="32">
        <v>40787</v>
      </c>
      <c r="F89" s="33">
        <v>2737</v>
      </c>
      <c r="G89" s="34">
        <f t="shared" si="6"/>
        <v>7.4986301369863018</v>
      </c>
      <c r="H89" s="35">
        <v>6080459</v>
      </c>
      <c r="I89" s="35">
        <v>304022.95</v>
      </c>
      <c r="J89" s="35">
        <f t="shared" si="4"/>
        <v>2507731.2207260272</v>
      </c>
      <c r="K89" s="35">
        <f t="shared" si="5"/>
        <v>2382344.6596897258</v>
      </c>
      <c r="L89" s="35">
        <f t="shared" si="7"/>
        <v>125386.56103630131</v>
      </c>
      <c r="M89" s="36">
        <v>5.5</v>
      </c>
    </row>
    <row r="90" spans="2:13" x14ac:dyDescent="0.2">
      <c r="B90" s="30" t="s">
        <v>166</v>
      </c>
      <c r="C90" s="30" t="s">
        <v>167</v>
      </c>
      <c r="D90" s="31">
        <v>1</v>
      </c>
      <c r="E90" s="32">
        <v>40999</v>
      </c>
      <c r="F90" s="33">
        <v>2525</v>
      </c>
      <c r="G90" s="34">
        <f t="shared" si="6"/>
        <v>6.9178082191780819</v>
      </c>
      <c r="H90" s="35">
        <v>527192</v>
      </c>
      <c r="I90" s="35">
        <v>26359.599999999999</v>
      </c>
      <c r="J90" s="35">
        <f t="shared" si="4"/>
        <v>209703.25616438355</v>
      </c>
      <c r="K90" s="35">
        <f t="shared" si="5"/>
        <v>199218.09335616441</v>
      </c>
      <c r="L90" s="35">
        <f t="shared" si="7"/>
        <v>10485.162808219146</v>
      </c>
      <c r="M90" s="36">
        <v>5.75</v>
      </c>
    </row>
    <row r="91" spans="2:13" x14ac:dyDescent="0.2">
      <c r="B91" s="30" t="s">
        <v>168</v>
      </c>
      <c r="C91" s="30" t="s">
        <v>169</v>
      </c>
      <c r="D91" s="31">
        <v>1</v>
      </c>
      <c r="E91" s="32">
        <v>40787</v>
      </c>
      <c r="F91" s="33">
        <v>2737</v>
      </c>
      <c r="G91" s="34">
        <f t="shared" si="6"/>
        <v>7.4986301369863018</v>
      </c>
      <c r="H91" s="35">
        <v>2208610</v>
      </c>
      <c r="I91" s="35">
        <v>110430.5</v>
      </c>
      <c r="J91" s="35">
        <f t="shared" si="4"/>
        <v>910885.22287671245</v>
      </c>
      <c r="K91" s="35">
        <f t="shared" si="5"/>
        <v>865340.9617328766</v>
      </c>
      <c r="L91" s="35">
        <f t="shared" si="7"/>
        <v>45544.261143835844</v>
      </c>
      <c r="M91" s="36">
        <v>5.5</v>
      </c>
    </row>
    <row r="92" spans="2:13" x14ac:dyDescent="0.2">
      <c r="B92" s="30" t="s">
        <v>170</v>
      </c>
      <c r="C92" s="30" t="s">
        <v>171</v>
      </c>
      <c r="D92" s="31">
        <v>1</v>
      </c>
      <c r="E92" s="32">
        <v>41182</v>
      </c>
      <c r="F92" s="33">
        <v>2342</v>
      </c>
      <c r="G92" s="34">
        <f t="shared" si="6"/>
        <v>6.4164383561643836</v>
      </c>
      <c r="H92" s="35">
        <v>452869</v>
      </c>
      <c r="I92" s="35">
        <v>22643.45</v>
      </c>
      <c r="J92" s="35">
        <f t="shared" si="4"/>
        <v>172023.71649753427</v>
      </c>
      <c r="K92" s="35">
        <f t="shared" si="5"/>
        <v>163422.53067265754</v>
      </c>
      <c r="L92" s="35">
        <f t="shared" si="7"/>
        <v>8601.1858248767385</v>
      </c>
      <c r="M92" s="36">
        <v>5.92</v>
      </c>
    </row>
    <row r="93" spans="2:13" x14ac:dyDescent="0.2">
      <c r="B93" s="30" t="s">
        <v>172</v>
      </c>
      <c r="C93" s="30" t="s">
        <v>173</v>
      </c>
      <c r="D93" s="31">
        <v>1</v>
      </c>
      <c r="E93" s="32">
        <v>42094</v>
      </c>
      <c r="F93" s="33">
        <v>1430</v>
      </c>
      <c r="G93" s="34">
        <f t="shared" si="6"/>
        <v>3.9178082191780823</v>
      </c>
      <c r="H93" s="35">
        <v>1145000</v>
      </c>
      <c r="I93" s="35">
        <v>57250</v>
      </c>
      <c r="J93" s="35">
        <f t="shared" si="4"/>
        <v>298760.30136986304</v>
      </c>
      <c r="K93" s="35">
        <f t="shared" si="5"/>
        <v>283822.2863013699</v>
      </c>
      <c r="L93" s="35">
        <f t="shared" si="7"/>
        <v>14938.015068493143</v>
      </c>
      <c r="M93" s="36">
        <v>6.66</v>
      </c>
    </row>
    <row r="94" spans="2:13" x14ac:dyDescent="0.2">
      <c r="B94" s="30" t="s">
        <v>174</v>
      </c>
      <c r="C94" s="30" t="s">
        <v>173</v>
      </c>
      <c r="D94" s="31">
        <v>1</v>
      </c>
      <c r="E94" s="32">
        <v>42094</v>
      </c>
      <c r="F94" s="33">
        <v>1430</v>
      </c>
      <c r="G94" s="34">
        <f t="shared" si="6"/>
        <v>3.9178082191780823</v>
      </c>
      <c r="H94" s="35">
        <v>572500</v>
      </c>
      <c r="I94" s="35">
        <v>28625</v>
      </c>
      <c r="J94" s="35">
        <f t="shared" si="4"/>
        <v>149380.15068493152</v>
      </c>
      <c r="K94" s="35">
        <f t="shared" si="5"/>
        <v>141911.14315068495</v>
      </c>
      <c r="L94" s="35">
        <f t="shared" si="7"/>
        <v>7469.0075342465716</v>
      </c>
      <c r="M94" s="36">
        <v>6.66</v>
      </c>
    </row>
    <row r="95" spans="2:13" x14ac:dyDescent="0.2">
      <c r="B95" s="30" t="s">
        <v>175</v>
      </c>
      <c r="C95" s="30" t="s">
        <v>176</v>
      </c>
      <c r="D95" s="31">
        <v>1</v>
      </c>
      <c r="E95" s="32">
        <v>42094</v>
      </c>
      <c r="F95" s="33">
        <v>1430</v>
      </c>
      <c r="G95" s="34">
        <f t="shared" si="6"/>
        <v>3.9178082191780823</v>
      </c>
      <c r="H95" s="35">
        <v>400000</v>
      </c>
      <c r="I95" s="35">
        <v>20000</v>
      </c>
      <c r="J95" s="35">
        <f t="shared" si="4"/>
        <v>104370.41095890413</v>
      </c>
      <c r="K95" s="35">
        <f t="shared" si="5"/>
        <v>99151.89041095892</v>
      </c>
      <c r="L95" s="35">
        <f t="shared" si="7"/>
        <v>5218.5205479452125</v>
      </c>
      <c r="M95" s="36">
        <v>6.66</v>
      </c>
    </row>
    <row r="96" spans="2:13" x14ac:dyDescent="0.2">
      <c r="B96" s="30" t="s">
        <v>177</v>
      </c>
      <c r="C96" s="30" t="s">
        <v>178</v>
      </c>
      <c r="D96" s="31">
        <v>1</v>
      </c>
      <c r="E96" s="32">
        <v>43185</v>
      </c>
      <c r="F96" s="33">
        <v>339</v>
      </c>
      <c r="G96" s="34">
        <f t="shared" si="6"/>
        <v>0.92876712328767119</v>
      </c>
      <c r="H96" s="35">
        <v>377400</v>
      </c>
      <c r="I96" s="35">
        <v>18870</v>
      </c>
      <c r="J96" s="35">
        <f t="shared" si="4"/>
        <v>116827.2202191781</v>
      </c>
      <c r="K96" s="35">
        <f t="shared" si="5"/>
        <v>110985.85920821918</v>
      </c>
      <c r="L96" s="35">
        <f t="shared" si="7"/>
        <v>5841.3610109589208</v>
      </c>
      <c r="M96" s="36">
        <v>33.33</v>
      </c>
    </row>
    <row r="97" spans="2:14" x14ac:dyDescent="0.2">
      <c r="B97" s="30" t="s">
        <v>179</v>
      </c>
      <c r="C97" s="30" t="s">
        <v>180</v>
      </c>
      <c r="D97" s="31">
        <v>1</v>
      </c>
      <c r="E97" s="32">
        <v>40787</v>
      </c>
      <c r="F97" s="33">
        <v>2737</v>
      </c>
      <c r="G97" s="34">
        <f t="shared" si="6"/>
        <v>7.4986301369863018</v>
      </c>
      <c r="H97" s="35">
        <v>41443139</v>
      </c>
      <c r="I97" s="35">
        <v>2072156.95</v>
      </c>
      <c r="J97" s="35">
        <f t="shared" si="4"/>
        <v>40430756.917080268</v>
      </c>
      <c r="K97" s="35">
        <f t="shared" si="5"/>
        <v>38409219.071226254</v>
      </c>
      <c r="L97" s="35">
        <f t="shared" si="7"/>
        <v>2021537.8458540142</v>
      </c>
      <c r="M97" s="36">
        <v>13.01</v>
      </c>
    </row>
    <row r="98" spans="2:14" x14ac:dyDescent="0.2">
      <c r="B98" s="30" t="s">
        <v>181</v>
      </c>
      <c r="C98" s="30" t="s">
        <v>182</v>
      </c>
      <c r="D98" s="31">
        <v>1</v>
      </c>
      <c r="E98" s="32">
        <v>40787</v>
      </c>
      <c r="F98" s="33">
        <v>2737</v>
      </c>
      <c r="G98" s="34">
        <f t="shared" si="6"/>
        <v>7.4986301369863018</v>
      </c>
      <c r="H98" s="35">
        <v>15071902</v>
      </c>
      <c r="I98" s="35">
        <v>753595.1</v>
      </c>
      <c r="J98" s="35">
        <f t="shared" si="4"/>
        <v>14703722.274513422</v>
      </c>
      <c r="K98" s="35">
        <f t="shared" si="5"/>
        <v>13968536.160787752</v>
      </c>
      <c r="L98" s="35">
        <f t="shared" si="7"/>
        <v>735186.11372566968</v>
      </c>
      <c r="M98" s="36">
        <v>13.01</v>
      </c>
    </row>
    <row r="99" spans="2:14" x14ac:dyDescent="0.2">
      <c r="B99" s="30" t="s">
        <v>183</v>
      </c>
      <c r="C99" s="30" t="s">
        <v>184</v>
      </c>
      <c r="D99" s="31">
        <v>1</v>
      </c>
      <c r="E99" s="32">
        <v>40999</v>
      </c>
      <c r="F99" s="33">
        <v>2525</v>
      </c>
      <c r="G99" s="34">
        <f t="shared" si="6"/>
        <v>6.9178082191780819</v>
      </c>
      <c r="H99" s="35">
        <v>8501633</v>
      </c>
      <c r="I99" s="35">
        <v>425081.65</v>
      </c>
      <c r="J99" s="35">
        <f t="shared" si="4"/>
        <v>7551546.3970684912</v>
      </c>
      <c r="K99" s="35">
        <f t="shared" si="5"/>
        <v>7173969.077215068</v>
      </c>
      <c r="L99" s="35">
        <f t="shared" si="7"/>
        <v>377577.31985342316</v>
      </c>
      <c r="M99" s="36">
        <v>12.84</v>
      </c>
    </row>
    <row r="100" spans="2:14" x14ac:dyDescent="0.2">
      <c r="B100" s="30" t="s">
        <v>185</v>
      </c>
      <c r="C100" s="30" t="s">
        <v>186</v>
      </c>
      <c r="D100" s="31">
        <v>1</v>
      </c>
      <c r="E100" s="32">
        <v>40999</v>
      </c>
      <c r="F100" s="33">
        <v>2525</v>
      </c>
      <c r="G100" s="34">
        <f t="shared" si="6"/>
        <v>6.9178082191780819</v>
      </c>
      <c r="H100" s="35">
        <v>13958734</v>
      </c>
      <c r="I100" s="35">
        <v>697936.7</v>
      </c>
      <c r="J100" s="35">
        <f t="shared" si="4"/>
        <v>12398797.671616437</v>
      </c>
      <c r="K100" s="35">
        <f t="shared" si="5"/>
        <v>11778857.788035618</v>
      </c>
      <c r="L100" s="35">
        <f t="shared" si="7"/>
        <v>619939.88358081877</v>
      </c>
      <c r="M100" s="36">
        <v>12.84</v>
      </c>
    </row>
    <row r="101" spans="2:14" x14ac:dyDescent="0.2">
      <c r="B101" s="30" t="s">
        <v>187</v>
      </c>
      <c r="C101" s="30" t="s">
        <v>188</v>
      </c>
      <c r="D101" s="31">
        <v>1</v>
      </c>
      <c r="E101" s="32">
        <v>40999</v>
      </c>
      <c r="F101" s="33">
        <v>2525</v>
      </c>
      <c r="G101" s="34">
        <f t="shared" si="6"/>
        <v>6.9178082191780819</v>
      </c>
      <c r="H101" s="35">
        <v>18719894</v>
      </c>
      <c r="I101" s="35">
        <v>935994.7</v>
      </c>
      <c r="J101" s="35">
        <f t="shared" si="4"/>
        <v>16627881.736273972</v>
      </c>
      <c r="K101" s="35">
        <f t="shared" si="5"/>
        <v>15796487.649460273</v>
      </c>
      <c r="L101" s="35">
        <f t="shared" si="7"/>
        <v>831394.08681369945</v>
      </c>
      <c r="M101" s="36">
        <v>12.84</v>
      </c>
    </row>
    <row r="102" spans="2:14" x14ac:dyDescent="0.2">
      <c r="B102" s="30" t="s">
        <v>189</v>
      </c>
      <c r="C102" s="30" t="s">
        <v>190</v>
      </c>
      <c r="D102" s="31">
        <v>1</v>
      </c>
      <c r="E102" s="32">
        <v>40999</v>
      </c>
      <c r="F102" s="33">
        <v>2525</v>
      </c>
      <c r="G102" s="34">
        <f t="shared" si="6"/>
        <v>6.9178082191780819</v>
      </c>
      <c r="H102" s="35">
        <v>321300</v>
      </c>
      <c r="I102" s="35">
        <v>16065</v>
      </c>
      <c r="J102" s="35">
        <f t="shared" si="4"/>
        <v>285393.62465753424</v>
      </c>
      <c r="K102" s="35">
        <f t="shared" si="5"/>
        <v>271123.94342465751</v>
      </c>
      <c r="L102" s="35">
        <f t="shared" si="7"/>
        <v>14269.681232876726</v>
      </c>
      <c r="M102" s="36">
        <v>12.84</v>
      </c>
    </row>
    <row r="103" spans="2:14" x14ac:dyDescent="0.2">
      <c r="B103" s="30" t="s">
        <v>191</v>
      </c>
      <c r="C103" s="30" t="s">
        <v>190</v>
      </c>
      <c r="D103" s="31">
        <v>1</v>
      </c>
      <c r="E103" s="32">
        <v>40999</v>
      </c>
      <c r="F103" s="33">
        <v>2525</v>
      </c>
      <c r="G103" s="34">
        <f t="shared" si="6"/>
        <v>6.9178082191780819</v>
      </c>
      <c r="H103" s="35">
        <v>321300</v>
      </c>
      <c r="I103" s="35">
        <v>16065</v>
      </c>
      <c r="J103" s="35">
        <f t="shared" si="4"/>
        <v>285393.62465753424</v>
      </c>
      <c r="K103" s="35">
        <f t="shared" si="5"/>
        <v>271123.94342465751</v>
      </c>
      <c r="L103" s="35">
        <f t="shared" si="7"/>
        <v>14269.681232876726</v>
      </c>
      <c r="M103" s="36">
        <v>12.84</v>
      </c>
    </row>
    <row r="104" spans="2:14" x14ac:dyDescent="0.2">
      <c r="B104" s="30" t="s">
        <v>192</v>
      </c>
      <c r="C104" s="30" t="s">
        <v>190</v>
      </c>
      <c r="D104" s="31">
        <v>1</v>
      </c>
      <c r="E104" s="32">
        <v>40999</v>
      </c>
      <c r="F104" s="33">
        <v>2525</v>
      </c>
      <c r="G104" s="34">
        <f t="shared" si="6"/>
        <v>6.9178082191780819</v>
      </c>
      <c r="H104" s="35">
        <v>321306</v>
      </c>
      <c r="I104" s="35">
        <v>16065.3</v>
      </c>
      <c r="J104" s="35">
        <f t="shared" si="4"/>
        <v>285398.95413698623</v>
      </c>
      <c r="K104" s="35">
        <f t="shared" si="5"/>
        <v>271129.00643013697</v>
      </c>
      <c r="L104" s="35">
        <f t="shared" si="7"/>
        <v>14269.947706849256</v>
      </c>
      <c r="M104" s="36">
        <v>12.84</v>
      </c>
    </row>
    <row r="105" spans="2:14" x14ac:dyDescent="0.2">
      <c r="B105" s="30" t="s">
        <v>193</v>
      </c>
      <c r="C105" s="30" t="s">
        <v>194</v>
      </c>
      <c r="D105" s="31">
        <v>1</v>
      </c>
      <c r="E105" s="32">
        <v>40999</v>
      </c>
      <c r="F105" s="33">
        <v>2525</v>
      </c>
      <c r="G105" s="34">
        <f t="shared" si="6"/>
        <v>6.9178082191780819</v>
      </c>
      <c r="H105" s="35">
        <v>250000</v>
      </c>
      <c r="I105" s="35">
        <v>12500</v>
      </c>
      <c r="J105" s="35">
        <f t="shared" si="4"/>
        <v>222061.64383561639</v>
      </c>
      <c r="K105" s="35">
        <f t="shared" si="5"/>
        <v>210958.56164383556</v>
      </c>
      <c r="L105" s="35">
        <f t="shared" si="7"/>
        <v>11103.082191780821</v>
      </c>
      <c r="M105" s="36">
        <v>12.84</v>
      </c>
    </row>
    <row r="106" spans="2:14" x14ac:dyDescent="0.2">
      <c r="B106" s="30" t="s">
        <v>195</v>
      </c>
      <c r="C106" s="30" t="s">
        <v>196</v>
      </c>
      <c r="D106" s="31">
        <v>1</v>
      </c>
      <c r="E106" s="32">
        <v>40787</v>
      </c>
      <c r="F106" s="33">
        <v>2737</v>
      </c>
      <c r="G106" s="34">
        <f t="shared" si="6"/>
        <v>7.4986301369863018</v>
      </c>
      <c r="H106" s="35">
        <v>953628</v>
      </c>
      <c r="I106" s="35">
        <v>47681.4</v>
      </c>
      <c r="J106" s="35">
        <f t="shared" si="4"/>
        <v>930332.56620164379</v>
      </c>
      <c r="K106" s="35">
        <f t="shared" si="5"/>
        <v>883815.93789156154</v>
      </c>
      <c r="L106" s="35">
        <f t="shared" si="7"/>
        <v>46516.628310082247</v>
      </c>
      <c r="M106" s="36">
        <v>13.01</v>
      </c>
    </row>
    <row r="107" spans="2:14" x14ac:dyDescent="0.2">
      <c r="B107" s="30" t="s">
        <v>197</v>
      </c>
      <c r="C107" s="30" t="s">
        <v>198</v>
      </c>
      <c r="D107" s="31">
        <v>1</v>
      </c>
      <c r="E107" s="32">
        <v>41090</v>
      </c>
      <c r="F107" s="33">
        <v>2434</v>
      </c>
      <c r="G107" s="34">
        <f t="shared" si="6"/>
        <v>6.6684931506849319</v>
      </c>
      <c r="H107" s="35">
        <v>7967626</v>
      </c>
      <c r="I107" s="35">
        <v>398381.3</v>
      </c>
      <c r="J107" s="35">
        <f t="shared" si="4"/>
        <v>6747771.5448438358</v>
      </c>
      <c r="K107" s="35">
        <f t="shared" si="5"/>
        <v>6410382.9676016439</v>
      </c>
      <c r="L107" s="35">
        <f t="shared" si="7"/>
        <v>337388.57724219188</v>
      </c>
      <c r="M107" s="36">
        <v>12.7</v>
      </c>
    </row>
    <row r="108" spans="2:14" x14ac:dyDescent="0.2">
      <c r="B108" s="30" t="s">
        <v>199</v>
      </c>
      <c r="C108" s="30" t="s">
        <v>200</v>
      </c>
      <c r="D108" s="31">
        <v>1</v>
      </c>
      <c r="E108" s="32">
        <v>41182</v>
      </c>
      <c r="F108" s="33">
        <v>2342</v>
      </c>
      <c r="G108" s="34">
        <f t="shared" si="6"/>
        <v>6.4164383561643836</v>
      </c>
      <c r="H108" s="35">
        <v>15513509</v>
      </c>
      <c r="I108" s="35">
        <v>775675.45</v>
      </c>
      <c r="J108" s="35">
        <f t="shared" si="4"/>
        <v>12522317.452636711</v>
      </c>
      <c r="K108" s="35">
        <f t="shared" si="5"/>
        <v>11896201.580004878</v>
      </c>
      <c r="L108" s="35">
        <f t="shared" si="7"/>
        <v>626115.87263183296</v>
      </c>
      <c r="M108" s="36">
        <v>12.58</v>
      </c>
    </row>
    <row r="109" spans="2:14" x14ac:dyDescent="0.2">
      <c r="B109" s="30" t="s">
        <v>201</v>
      </c>
      <c r="C109" s="30" t="s">
        <v>202</v>
      </c>
      <c r="D109" s="31">
        <v>1</v>
      </c>
      <c r="E109" s="32">
        <v>41364</v>
      </c>
      <c r="F109" s="33">
        <v>2160</v>
      </c>
      <c r="G109" s="34">
        <f t="shared" si="6"/>
        <v>5.9178082191780819</v>
      </c>
      <c r="H109" s="35">
        <v>1061813</v>
      </c>
      <c r="I109" s="35">
        <v>53090.65</v>
      </c>
      <c r="J109" s="35">
        <f t="shared" si="4"/>
        <v>776653.66435068485</v>
      </c>
      <c r="K109" s="35">
        <f t="shared" si="5"/>
        <v>737820.98113315052</v>
      </c>
      <c r="L109" s="35">
        <f t="shared" si="7"/>
        <v>38832.68321753433</v>
      </c>
      <c r="M109" s="36">
        <v>12.36</v>
      </c>
    </row>
    <row r="110" spans="2:14" x14ac:dyDescent="0.2">
      <c r="B110" s="30" t="s">
        <v>203</v>
      </c>
      <c r="C110" s="30" t="s">
        <v>204</v>
      </c>
      <c r="D110" s="31">
        <v>1</v>
      </c>
      <c r="E110" s="32">
        <v>40787</v>
      </c>
      <c r="F110" s="33">
        <v>2737</v>
      </c>
      <c r="G110" s="34">
        <f t="shared" si="6"/>
        <v>7.4986301369863018</v>
      </c>
      <c r="H110" s="35">
        <v>1381506</v>
      </c>
      <c r="I110" s="35">
        <v>69075.3</v>
      </c>
      <c r="J110" s="35">
        <f t="shared" si="4"/>
        <v>569767.1389315069</v>
      </c>
      <c r="K110" s="35">
        <f t="shared" si="5"/>
        <v>541278.78198493156</v>
      </c>
      <c r="L110" s="35">
        <f t="shared" si="7"/>
        <v>28488.356946575339</v>
      </c>
      <c r="M110" s="36">
        <v>5.5</v>
      </c>
    </row>
    <row r="111" spans="2:14" s="41" customFormat="1" x14ac:dyDescent="0.2">
      <c r="B111" s="37"/>
      <c r="C111" s="38" t="s">
        <v>205</v>
      </c>
      <c r="D111" s="38"/>
      <c r="E111" s="37"/>
      <c r="F111" s="39"/>
      <c r="G111" s="39"/>
      <c r="H111" s="37"/>
      <c r="I111" s="37"/>
      <c r="J111" s="37"/>
      <c r="K111" s="37"/>
      <c r="L111" s="37"/>
      <c r="M111" s="37"/>
      <c r="N11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2019-04-29T07:04:06Z</dcterms:created>
  <dcterms:modified xsi:type="dcterms:W3CDTF">2019-04-29T07:05:18Z</dcterms:modified>
</cp:coreProperties>
</file>