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ploads\HMG Uploads 18-19\Q4\HMG Q4- Routine Audit 18-19\HMG - Q4 - F &amp; B Controls Report\Attachments\"/>
    </mc:Choice>
  </mc:AlternateContent>
  <bookViews>
    <workbookView xWindow="0" yWindow="0" windowWidth="20490" windowHeight="7665"/>
  </bookViews>
  <sheets>
    <sheet name="6"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 i="1" l="1"/>
  <c r="G18" i="1"/>
  <c r="G17" i="1"/>
  <c r="I17" i="1" s="1"/>
  <c r="I16" i="1"/>
  <c r="G16" i="1"/>
  <c r="G15" i="1"/>
  <c r="I15" i="1" s="1"/>
  <c r="I14" i="1"/>
  <c r="G14" i="1"/>
  <c r="G13" i="1"/>
  <c r="I13" i="1" s="1"/>
  <c r="I12" i="1"/>
  <c r="G12" i="1"/>
  <c r="G11" i="1"/>
  <c r="I11" i="1" s="1"/>
  <c r="I10" i="1"/>
  <c r="G10" i="1"/>
  <c r="B10" i="1"/>
  <c r="B11" i="1" s="1"/>
  <c r="B12" i="1" s="1"/>
  <c r="B13" i="1" s="1"/>
  <c r="B14" i="1" s="1"/>
  <c r="B15" i="1" s="1"/>
  <c r="B16" i="1" s="1"/>
  <c r="B17" i="1" s="1"/>
  <c r="B18" i="1" s="1"/>
  <c r="G9" i="1"/>
  <c r="G20" i="1" s="1"/>
  <c r="I9" i="1" l="1"/>
  <c r="G19" i="1"/>
  <c r="G22" i="1" l="1"/>
  <c r="G21" i="1"/>
  <c r="I20" i="1"/>
  <c r="I19" i="1"/>
  <c r="I22" i="1" l="1"/>
  <c r="I21" i="1"/>
</calcChain>
</file>

<file path=xl/sharedStrings.xml><?xml version="1.0" encoding="utf-8"?>
<sst xmlns="http://schemas.openxmlformats.org/spreadsheetml/2006/main" count="46" uniqueCount="37">
  <si>
    <t xml:space="preserve">UNIT      </t>
  </si>
  <si>
    <t>: HOTEL MARIGOLD - HYDERABAD, Q4 ROUTINE 18-19</t>
  </si>
  <si>
    <t xml:space="preserve">TITLE     </t>
  </si>
  <si>
    <t>: PHYSICAL VERIFICATION  OF LIQUOR WAS CARRIED OUT AT MYSTIQUE AS ON 29TH MARCH 19</t>
  </si>
  <si>
    <t>S.No</t>
  </si>
  <si>
    <t>Item Description</t>
  </si>
  <si>
    <t>UOM</t>
  </si>
  <si>
    <t>Physical Stock</t>
  </si>
  <si>
    <t>Book Stock</t>
  </si>
  <si>
    <t>Difference</t>
  </si>
  <si>
    <t>Cost Price (Rs.)</t>
  </si>
  <si>
    <t>Value (Rs.)</t>
  </si>
  <si>
    <t xml:space="preserve">BLACK DOG 12 YEARS WHISKY 750ML [ 750 ML ] </t>
  </si>
  <si>
    <t>30 ML/1SML</t>
  </si>
  <si>
    <t xml:space="preserve">BLENDERS PRIDE WHISKY 750ML [ 750 ML ] </t>
  </si>
  <si>
    <t xml:space="preserve">MANSION HOUSE BRANDY 750ML [ 750 ML ] </t>
  </si>
  <si>
    <t xml:space="preserve">OLD MONK XXX RUM 750ML [ 750 ML ] </t>
  </si>
  <si>
    <t xml:space="preserve">BLUE RIBAND GIN 750ML [ 750 ML ] </t>
  </si>
  <si>
    <t xml:space="preserve">CARLSBERG PREMIUM BEER 330ML [ 1 BOT ] </t>
  </si>
  <si>
    <t>BOT</t>
  </si>
  <si>
    <t xml:space="preserve">JOHNNIE WALKER BLACK LABEL [ 750 ML ] </t>
  </si>
  <si>
    <t xml:space="preserve">TALISKER 10YEARS SINGLE MALT 750ML [ 750 ML ] </t>
  </si>
  <si>
    <t xml:space="preserve">ABSOLUT VODKA [ 750 ML ] </t>
  </si>
  <si>
    <t xml:space="preserve">GLENFIDDICH 18 YEARS SINGLE MALT SCOTCH WHISKY [ 700 ML ] </t>
  </si>
  <si>
    <t>Excess</t>
  </si>
  <si>
    <t>Short</t>
  </si>
  <si>
    <t>Net</t>
  </si>
  <si>
    <t>Gross</t>
  </si>
  <si>
    <t>For Venkat and Associates LLP</t>
  </si>
  <si>
    <t>For Hotel MARIGOLD</t>
  </si>
  <si>
    <t>Sd/-</t>
  </si>
  <si>
    <t>Mr. Sateesh</t>
  </si>
  <si>
    <t xml:space="preserve">Mr. </t>
  </si>
  <si>
    <r>
      <t>Disclaimer:</t>
    </r>
    <r>
      <rPr>
        <sz val="10"/>
        <rFont val="Calibri"/>
        <family val="2"/>
      </rPr>
      <t xml:space="preserve"> The observation reported are based only on our physical verification of stocks and the variances have been computed by taking the balances reflected in books as such without our validation and verification of the books. </t>
    </r>
  </si>
  <si>
    <t>DECLARATION:</t>
  </si>
  <si>
    <t>I have also shown all the stock at various storage points to the auditor for the stocks verified and the verification is complete.</t>
  </si>
  <si>
    <t>Mr. Sravan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</si>
</sst>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 #,##0.00_ ;_ * \-#,##0.00_ ;_ * &quot;-&quot;??_ ;_ @_ "/>
    <numFmt numFmtId="165" formatCode="0_);[Red]\(0\)"/>
    <numFmt numFmtId="166" formatCode="_(* #,##0.00_);_(* \(#,##0.00\);_(* \-??_);_(@_)"/>
    <numFmt numFmtId="167" formatCode="0.00_);[Red]\(0.00\)"/>
  </numFmts>
  <fonts count="14" x14ac:knownFonts="1">
    <font>
      <sz val="11"/>
      <color theme="1"/>
      <name val="Calibri"/>
      <family val="2"/>
      <scheme val="minor"/>
    </font>
    <font>
      <sz val="11"/>
      <color theme="1"/>
      <name val="Calibri"/>
      <family val="2"/>
      <scheme val="minor"/>
    </font>
    <font>
      <sz val="10"/>
      <name val="Arial"/>
      <family val="2"/>
      <charset val="1"/>
    </font>
    <font>
      <sz val="10"/>
      <name val="Calibri"/>
      <family val="2"/>
      <scheme val="minor"/>
    </font>
    <font>
      <sz val="10"/>
      <color theme="1"/>
      <name val="Calibri"/>
      <family val="2"/>
      <scheme val="minor"/>
    </font>
    <font>
      <b/>
      <sz val="10"/>
      <name val="Calibri"/>
      <family val="2"/>
      <scheme val="minor"/>
    </font>
    <font>
      <sz val="11"/>
      <color indexed="8"/>
      <name val="Calibri"/>
      <family val="2"/>
      <charset val="1"/>
    </font>
    <font>
      <b/>
      <sz val="10"/>
      <color rgb="FFFF0000"/>
      <name val="Calibri"/>
      <family val="2"/>
      <scheme val="minor"/>
    </font>
    <font>
      <b/>
      <i/>
      <u/>
      <sz val="10"/>
      <name val="Calibri"/>
      <family val="2"/>
      <scheme val="minor"/>
    </font>
    <font>
      <sz val="10"/>
      <color indexed="8"/>
      <name val="Calibri"/>
      <family val="2"/>
      <scheme val="minor"/>
    </font>
    <font>
      <sz val="10"/>
      <color rgb="FF0000FF"/>
      <name val="Calibri"/>
      <family val="2"/>
      <scheme val="minor"/>
    </font>
    <font>
      <b/>
      <sz val="10"/>
      <color rgb="FF0000FF"/>
      <name val="Calibri"/>
      <family val="2"/>
      <scheme val="minor"/>
    </font>
    <font>
      <b/>
      <u/>
      <sz val="10"/>
      <name val="Calibri"/>
      <family val="2"/>
      <scheme val="minor"/>
    </font>
    <font>
      <sz val="1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0" tint="-0.14999847407452621"/>
        <bgColor indexed="22"/>
      </patternFill>
    </fill>
    <fill>
      <patternFill patternType="solid">
        <fgColor theme="0"/>
        <bgColor indexed="64"/>
      </patternFill>
    </fill>
    <fill>
      <patternFill patternType="solid">
        <fgColor theme="0" tint="-0.14999847407452621"/>
        <bgColor indexed="31"/>
      </patternFill>
    </fill>
    <fill>
      <patternFill patternType="solid">
        <fgColor indexed="9"/>
        <bgColor indexed="26"/>
      </patternFill>
    </fill>
    <fill>
      <patternFill patternType="solid">
        <fgColor indexed="9"/>
        <bgColor indexed="64"/>
      </patternFill>
    </fill>
  </fills>
  <borders count="2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8"/>
      </left>
      <right/>
      <top style="thin">
        <color indexed="8"/>
      </top>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8"/>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8"/>
      </right>
      <top style="thin">
        <color indexed="64"/>
      </top>
      <bottom/>
      <diagonal/>
    </border>
    <border>
      <left style="thin">
        <color indexed="8"/>
      </left>
      <right/>
      <top/>
      <bottom/>
      <diagonal/>
    </border>
    <border>
      <left/>
      <right style="thin">
        <color indexed="8"/>
      </right>
      <top/>
      <bottom/>
      <diagonal/>
    </border>
    <border>
      <left/>
      <right style="thin">
        <color indexed="8"/>
      </right>
      <top/>
      <bottom style="thin">
        <color indexed="64"/>
      </bottom>
      <diagonal/>
    </border>
  </borders>
  <cellStyleXfs count="8">
    <xf numFmtId="0" fontId="0" fillId="0" borderId="0"/>
    <xf numFmtId="164" fontId="1" fillId="0" borderId="0" applyFont="0" applyFill="0" applyBorder="0" applyAlignment="0" applyProtection="0"/>
    <xf numFmtId="0" fontId="2" fillId="0" borderId="0"/>
    <xf numFmtId="0" fontId="6" fillId="0" borderId="0"/>
    <xf numFmtId="0" fontId="6" fillId="0" borderId="0"/>
    <xf numFmtId="0" fontId="2" fillId="0" borderId="0"/>
    <xf numFmtId="0" fontId="1" fillId="0" borderId="0"/>
    <xf numFmtId="0" fontId="1" fillId="0" borderId="0"/>
  </cellStyleXfs>
  <cellXfs count="90">
    <xf numFmtId="0" fontId="0" fillId="0" borderId="0" xfId="0"/>
    <xf numFmtId="0" fontId="3" fillId="2" borderId="1" xfId="2" applyFont="1" applyFill="1" applyBorder="1" applyAlignment="1">
      <alignment vertical="center"/>
    </xf>
    <xf numFmtId="0" fontId="3" fillId="2" borderId="2" xfId="2" applyFont="1" applyFill="1" applyBorder="1" applyAlignment="1">
      <alignment vertical="center"/>
    </xf>
    <xf numFmtId="0" fontId="3" fillId="2" borderId="2" xfId="2" applyFont="1" applyFill="1" applyBorder="1" applyAlignment="1">
      <alignment horizontal="center" vertical="center"/>
    </xf>
    <xf numFmtId="0" fontId="4" fillId="2" borderId="2" xfId="0" applyFont="1" applyFill="1" applyBorder="1"/>
    <xf numFmtId="0" fontId="3" fillId="2" borderId="3" xfId="2" applyFont="1" applyFill="1" applyBorder="1" applyAlignment="1">
      <alignment vertical="center"/>
    </xf>
    <xf numFmtId="0" fontId="4" fillId="0" borderId="0" xfId="0" applyFont="1"/>
    <xf numFmtId="0" fontId="5" fillId="2" borderId="4" xfId="2" applyFont="1" applyFill="1" applyBorder="1" applyAlignment="1">
      <alignment vertical="center"/>
    </xf>
    <xf numFmtId="0" fontId="5" fillId="3" borderId="0" xfId="3" applyFont="1" applyFill="1" applyBorder="1" applyAlignment="1">
      <alignment vertical="center"/>
    </xf>
    <xf numFmtId="0" fontId="5" fillId="2" borderId="0" xfId="4" applyFont="1" applyFill="1" applyBorder="1" applyAlignment="1">
      <alignment horizontal="center" vertical="center"/>
    </xf>
    <xf numFmtId="0" fontId="4" fillId="2" borderId="0" xfId="0" applyFont="1" applyFill="1" applyBorder="1"/>
    <xf numFmtId="0" fontId="3" fillId="2" borderId="5" xfId="2" applyFont="1" applyFill="1" applyBorder="1" applyAlignment="1">
      <alignment vertical="center"/>
    </xf>
    <xf numFmtId="0" fontId="3" fillId="2" borderId="4" xfId="2" applyFont="1" applyFill="1" applyBorder="1" applyAlignment="1">
      <alignment vertical="center"/>
    </xf>
    <xf numFmtId="0" fontId="3" fillId="2" borderId="0" xfId="2" applyFont="1" applyFill="1" applyBorder="1" applyAlignment="1">
      <alignment vertical="center"/>
    </xf>
    <xf numFmtId="0" fontId="3" fillId="2" borderId="0" xfId="2" applyFont="1" applyFill="1" applyBorder="1" applyAlignment="1">
      <alignment horizontal="center" vertical="center"/>
    </xf>
    <xf numFmtId="0" fontId="5" fillId="2" borderId="0" xfId="2" applyFont="1" applyFill="1" applyBorder="1" applyAlignment="1">
      <alignment vertical="center"/>
    </xf>
    <xf numFmtId="0" fontId="7" fillId="2" borderId="0" xfId="2" applyFont="1" applyFill="1" applyBorder="1" applyAlignment="1">
      <alignment horizontal="center" vertical="center"/>
    </xf>
    <xf numFmtId="0" fontId="3" fillId="2" borderId="6" xfId="2" applyFont="1" applyFill="1" applyBorder="1" applyAlignment="1">
      <alignment vertical="center"/>
    </xf>
    <xf numFmtId="0" fontId="8" fillId="2" borderId="7" xfId="0" applyFont="1" applyFill="1" applyBorder="1"/>
    <xf numFmtId="0" fontId="8" fillId="2" borderId="7" xfId="0" applyFont="1" applyFill="1" applyBorder="1" applyAlignment="1">
      <alignment horizontal="center"/>
    </xf>
    <xf numFmtId="0" fontId="4" fillId="2" borderId="7" xfId="0" applyFont="1" applyFill="1" applyBorder="1"/>
    <xf numFmtId="0" fontId="3" fillId="2" borderId="8" xfId="2" applyFont="1" applyFill="1" applyBorder="1" applyAlignment="1">
      <alignment vertical="center"/>
    </xf>
    <xf numFmtId="0" fontId="3" fillId="4" borderId="4" xfId="2" applyFont="1" applyFill="1" applyBorder="1" applyAlignment="1">
      <alignment vertical="center"/>
    </xf>
    <xf numFmtId="0" fontId="3" fillId="4" borderId="0" xfId="2" applyFont="1" applyFill="1" applyBorder="1" applyAlignment="1">
      <alignment vertical="center"/>
    </xf>
    <xf numFmtId="0" fontId="3" fillId="4" borderId="0" xfId="2" applyFont="1" applyFill="1" applyBorder="1" applyAlignment="1">
      <alignment horizontal="center" vertical="center"/>
    </xf>
    <xf numFmtId="0" fontId="3" fillId="4" borderId="5" xfId="2" applyFont="1" applyFill="1" applyBorder="1" applyAlignment="1">
      <alignment vertical="center"/>
    </xf>
    <xf numFmtId="0" fontId="5" fillId="5" borderId="9" xfId="5" applyFont="1" applyFill="1" applyBorder="1" applyAlignment="1">
      <alignment horizontal="center" vertical="center" wrapText="1"/>
    </xf>
    <xf numFmtId="0" fontId="5" fillId="5" borderId="10" xfId="5" applyFont="1" applyFill="1" applyBorder="1" applyAlignment="1">
      <alignment horizontal="center" vertical="center" wrapText="1"/>
    </xf>
    <xf numFmtId="0" fontId="5" fillId="5" borderId="11" xfId="5" applyFont="1" applyFill="1" applyBorder="1" applyAlignment="1">
      <alignment horizontal="center" vertical="center" wrapText="1"/>
    </xf>
    <xf numFmtId="0" fontId="5" fillId="5" borderId="12" xfId="5" applyFont="1" applyFill="1" applyBorder="1" applyAlignment="1">
      <alignment vertical="center" wrapText="1"/>
    </xf>
    <xf numFmtId="0" fontId="5" fillId="5" borderId="13" xfId="5" applyFont="1" applyFill="1" applyBorder="1" applyAlignment="1">
      <alignment vertical="center" wrapText="1"/>
    </xf>
    <xf numFmtId="2" fontId="5" fillId="5" borderId="13" xfId="5" applyNumberFormat="1" applyFont="1" applyFill="1" applyBorder="1" applyAlignment="1">
      <alignment vertical="center" wrapText="1"/>
    </xf>
    <xf numFmtId="0" fontId="3" fillId="0" borderId="10" xfId="0" applyFont="1" applyFill="1" applyBorder="1" applyAlignment="1">
      <alignment horizontal="center"/>
    </xf>
    <xf numFmtId="0" fontId="3" fillId="0" borderId="10" xfId="0" applyFont="1" applyBorder="1" applyAlignment="1">
      <alignment horizontal="left"/>
    </xf>
    <xf numFmtId="0" fontId="9" fillId="0" borderId="10" xfId="6" applyFont="1" applyFill="1" applyBorder="1" applyAlignment="1">
      <alignment horizontal="center"/>
    </xf>
    <xf numFmtId="1" fontId="9" fillId="0" borderId="10" xfId="1" applyNumberFormat="1" applyFont="1" applyFill="1" applyBorder="1" applyAlignment="1">
      <alignment horizontal="center"/>
    </xf>
    <xf numFmtId="165" fontId="10" fillId="0" borderId="10" xfId="1" applyNumberFormat="1" applyFont="1" applyFill="1" applyBorder="1" applyAlignment="1">
      <alignment horizontal="center"/>
    </xf>
    <xf numFmtId="166" fontId="9" fillId="0" borderId="10" xfId="1" applyNumberFormat="1" applyFont="1" applyFill="1" applyBorder="1" applyAlignment="1"/>
    <xf numFmtId="167" fontId="10" fillId="0" borderId="14" xfId="1" applyNumberFormat="1" applyFont="1" applyFill="1" applyBorder="1" applyAlignment="1">
      <alignment horizontal="right"/>
    </xf>
    <xf numFmtId="43" fontId="4" fillId="0" borderId="0" xfId="0" applyNumberFormat="1" applyFont="1"/>
    <xf numFmtId="1" fontId="3" fillId="0" borderId="10" xfId="6" applyNumberFormat="1" applyFont="1" applyFill="1" applyBorder="1" applyAlignment="1">
      <alignment horizontal="center"/>
    </xf>
    <xf numFmtId="165" fontId="9" fillId="0" borderId="10" xfId="1" applyNumberFormat="1" applyFont="1" applyFill="1" applyBorder="1" applyAlignment="1">
      <alignment horizontal="center"/>
    </xf>
    <xf numFmtId="167" fontId="3" fillId="0" borderId="14" xfId="1" applyNumberFormat="1" applyFont="1" applyFill="1" applyBorder="1" applyAlignment="1">
      <alignment horizontal="right"/>
    </xf>
    <xf numFmtId="16" fontId="4" fillId="0" borderId="0" xfId="0" applyNumberFormat="1" applyFont="1"/>
    <xf numFmtId="2" fontId="11" fillId="5" borderId="10" xfId="5" applyNumberFormat="1" applyFont="1" applyFill="1" applyBorder="1" applyAlignment="1">
      <alignment horizontal="center" vertical="center" wrapText="1"/>
    </xf>
    <xf numFmtId="0" fontId="5" fillId="5" borderId="9" xfId="5" applyFont="1" applyFill="1" applyBorder="1" applyAlignment="1">
      <alignment vertical="center" wrapText="1"/>
    </xf>
    <xf numFmtId="2" fontId="11" fillId="5" borderId="10" xfId="5" applyNumberFormat="1" applyFont="1" applyFill="1" applyBorder="1" applyAlignment="1">
      <alignment vertical="center" wrapText="1"/>
    </xf>
    <xf numFmtId="0" fontId="5" fillId="5" borderId="15" xfId="5" applyFont="1" applyFill="1" applyBorder="1" applyAlignment="1">
      <alignment horizontal="center" vertical="center" wrapText="1"/>
    </xf>
    <xf numFmtId="167" fontId="5" fillId="5" borderId="10" xfId="5" applyNumberFormat="1" applyFont="1" applyFill="1" applyBorder="1" applyAlignment="1">
      <alignment horizontal="center" vertical="center" wrapText="1"/>
    </xf>
    <xf numFmtId="167" fontId="5" fillId="5" borderId="10" xfId="5" applyNumberFormat="1" applyFont="1" applyFill="1" applyBorder="1" applyAlignment="1">
      <alignment vertical="center" wrapText="1"/>
    </xf>
    <xf numFmtId="0" fontId="5" fillId="5" borderId="10" xfId="5" applyFont="1" applyFill="1" applyBorder="1" applyAlignment="1">
      <alignment vertical="center" wrapText="1"/>
    </xf>
    <xf numFmtId="167" fontId="11" fillId="5" borderId="10" xfId="5" applyNumberFormat="1" applyFont="1" applyFill="1" applyBorder="1" applyAlignment="1">
      <alignment horizontal="center" vertical="center" wrapText="1"/>
    </xf>
    <xf numFmtId="0" fontId="11" fillId="5" borderId="16" xfId="5" applyFont="1" applyFill="1" applyBorder="1" applyAlignment="1">
      <alignment vertical="center" wrapText="1"/>
    </xf>
    <xf numFmtId="167" fontId="11" fillId="5" borderId="10" xfId="5" applyNumberFormat="1" applyFont="1" applyFill="1" applyBorder="1" applyAlignment="1">
      <alignment vertical="center" wrapText="1"/>
    </xf>
    <xf numFmtId="0" fontId="5" fillId="0" borderId="1" xfId="5" applyFont="1" applyFill="1" applyBorder="1" applyAlignment="1">
      <alignment horizontal="right"/>
    </xf>
    <xf numFmtId="0" fontId="3" fillId="0" borderId="2" xfId="5" applyFont="1" applyFill="1" applyBorder="1" applyAlignment="1">
      <alignment horizontal="center"/>
    </xf>
    <xf numFmtId="0" fontId="5" fillId="0" borderId="2" xfId="5" applyFont="1" applyFill="1" applyBorder="1" applyAlignment="1">
      <alignment horizontal="left"/>
    </xf>
    <xf numFmtId="0" fontId="5" fillId="0" borderId="17" xfId="5" applyFont="1" applyFill="1" applyBorder="1" applyAlignment="1">
      <alignment horizontal="center"/>
    </xf>
    <xf numFmtId="0" fontId="12" fillId="6" borderId="18" xfId="4" applyFont="1" applyFill="1" applyBorder="1" applyAlignment="1">
      <alignment horizontal="left" vertical="center"/>
    </xf>
    <xf numFmtId="0" fontId="5" fillId="6" borderId="18" xfId="4" applyFont="1" applyFill="1" applyBorder="1" applyAlignment="1">
      <alignment horizontal="left" vertical="center"/>
    </xf>
    <xf numFmtId="0" fontId="3" fillId="0" borderId="0" xfId="5" applyFont="1" applyFill="1" applyBorder="1" applyAlignment="1">
      <alignment horizontal="center"/>
    </xf>
    <xf numFmtId="0" fontId="12" fillId="6" borderId="19" xfId="0" applyFont="1" applyFill="1" applyBorder="1" applyAlignment="1">
      <alignment horizontal="right"/>
    </xf>
    <xf numFmtId="0" fontId="3" fillId="0" borderId="4" xfId="5" applyFont="1" applyFill="1" applyBorder="1"/>
    <xf numFmtId="0" fontId="5" fillId="0" borderId="0" xfId="5" applyFont="1" applyFill="1" applyBorder="1" applyAlignment="1">
      <alignment horizontal="center"/>
    </xf>
    <xf numFmtId="0" fontId="3" fillId="6" borderId="0" xfId="0" applyFont="1" applyFill="1" applyBorder="1" applyAlignment="1">
      <alignment horizontal="right" vertical="center"/>
    </xf>
    <xf numFmtId="0" fontId="3" fillId="6" borderId="19" xfId="0" applyFont="1" applyFill="1" applyBorder="1" applyAlignment="1">
      <alignment horizontal="right" vertical="center"/>
    </xf>
    <xf numFmtId="0" fontId="5" fillId="0" borderId="4" xfId="5" applyFont="1" applyFill="1" applyBorder="1" applyAlignment="1">
      <alignment horizontal="left"/>
    </xf>
    <xf numFmtId="0" fontId="5" fillId="6" borderId="19" xfId="0" applyFont="1" applyFill="1" applyBorder="1" applyAlignment="1">
      <alignment horizontal="right" vertical="center"/>
    </xf>
    <xf numFmtId="0" fontId="5" fillId="7" borderId="4" xfId="6" applyFont="1" applyFill="1" applyBorder="1" applyAlignment="1"/>
    <xf numFmtId="2" fontId="5" fillId="0" borderId="19" xfId="5" applyNumberFormat="1" applyFont="1" applyFill="1" applyBorder="1" applyAlignment="1">
      <alignment horizontal="right"/>
    </xf>
    <xf numFmtId="0" fontId="5" fillId="0" borderId="6" xfId="7" applyFont="1" applyFill="1" applyBorder="1" applyAlignment="1"/>
    <xf numFmtId="0" fontId="5" fillId="0" borderId="7" xfId="5" applyFont="1" applyFill="1" applyBorder="1" applyAlignment="1">
      <alignment horizontal="center"/>
    </xf>
    <xf numFmtId="0" fontId="5" fillId="0" borderId="7" xfId="5" applyFont="1" applyFill="1" applyBorder="1" applyAlignment="1">
      <alignment horizontal="right"/>
    </xf>
    <xf numFmtId="0" fontId="5" fillId="0" borderId="20" xfId="5" applyFont="1" applyFill="1" applyBorder="1" applyAlignment="1">
      <alignment horizontal="center"/>
    </xf>
    <xf numFmtId="0" fontId="5" fillId="5" borderId="1" xfId="5" applyFont="1" applyFill="1" applyBorder="1" applyAlignment="1">
      <alignment horizontal="left" vertical="center" wrapText="1"/>
    </xf>
    <xf numFmtId="0" fontId="5" fillId="5" borderId="2" xfId="5" applyFont="1" applyFill="1" applyBorder="1" applyAlignment="1">
      <alignment horizontal="left" vertical="center" wrapText="1"/>
    </xf>
    <xf numFmtId="0" fontId="5" fillId="5" borderId="17" xfId="5" applyFont="1" applyFill="1" applyBorder="1" applyAlignment="1">
      <alignment horizontal="left" vertical="center" wrapText="1"/>
    </xf>
    <xf numFmtId="0" fontId="5" fillId="5" borderId="6" xfId="5" applyFont="1" applyFill="1" applyBorder="1" applyAlignment="1">
      <alignment horizontal="left" vertical="center" wrapText="1"/>
    </xf>
    <xf numFmtId="0" fontId="5" fillId="5" borderId="7" xfId="5" applyFont="1" applyFill="1" applyBorder="1" applyAlignment="1">
      <alignment horizontal="left" vertical="center" wrapText="1"/>
    </xf>
    <xf numFmtId="0" fontId="5" fillId="5" borderId="20" xfId="5" applyFont="1" applyFill="1" applyBorder="1" applyAlignment="1">
      <alignment horizontal="left" vertical="center" wrapText="1"/>
    </xf>
    <xf numFmtId="0" fontId="5" fillId="0" borderId="1" xfId="5" applyFont="1" applyFill="1" applyBorder="1"/>
    <xf numFmtId="0" fontId="3" fillId="0" borderId="2" xfId="5" applyFont="1" applyFill="1" applyBorder="1"/>
    <xf numFmtId="0" fontId="3" fillId="0" borderId="17" xfId="5" applyFont="1" applyFill="1" applyBorder="1" applyAlignment="1">
      <alignment horizontal="center"/>
    </xf>
    <xf numFmtId="0" fontId="3" fillId="0" borderId="0" xfId="5" applyFont="1" applyFill="1" applyBorder="1"/>
    <xf numFmtId="0" fontId="3" fillId="0" borderId="19" xfId="5" applyFont="1" applyFill="1" applyBorder="1" applyAlignment="1">
      <alignment horizontal="center"/>
    </xf>
    <xf numFmtId="2" fontId="5" fillId="0" borderId="6" xfId="5" applyNumberFormat="1" applyFont="1" applyFill="1" applyBorder="1" applyAlignment="1">
      <alignment horizontal="left"/>
    </xf>
    <xf numFmtId="0" fontId="3" fillId="0" borderId="7" xfId="5" applyFont="1" applyFill="1" applyBorder="1" applyAlignment="1">
      <alignment horizontal="center"/>
    </xf>
    <xf numFmtId="0" fontId="3" fillId="0" borderId="7" xfId="5" applyFont="1" applyFill="1" applyBorder="1"/>
    <xf numFmtId="0" fontId="3" fillId="0" borderId="20" xfId="5" applyFont="1" applyFill="1" applyBorder="1" applyAlignment="1">
      <alignment horizontal="center"/>
    </xf>
    <xf numFmtId="0" fontId="4" fillId="0" borderId="0" xfId="0" applyFont="1" applyAlignment="1">
      <alignment horizontal="center"/>
    </xf>
  </cellXfs>
  <cellStyles count="8">
    <cellStyle name="Comma" xfId="1" builtinId="3"/>
    <cellStyle name="Normal" xfId="0" builtinId="0"/>
    <cellStyle name="Normal 2 2" xfId="2"/>
    <cellStyle name="Normal 2 2 2 2" xfId="7"/>
    <cellStyle name="Normal 2 3 2" xfId="4"/>
    <cellStyle name="Normal 2 3 3" xfId="6"/>
    <cellStyle name="Normal 2 3 4 2" xfId="3"/>
    <cellStyle name="Normal_Annexur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3"/>
  <sheetViews>
    <sheetView showGridLines="0" tabSelected="1" workbookViewId="0">
      <selection activeCell="C7" sqref="C7"/>
    </sheetView>
  </sheetViews>
  <sheetFormatPr defaultRowHeight="12.75" x14ac:dyDescent="0.2"/>
  <cols>
    <col min="1" max="1" width="9.140625" style="6"/>
    <col min="2" max="2" width="7" style="6" customWidth="1"/>
    <col min="3" max="3" width="52.7109375" style="6" customWidth="1"/>
    <col min="4" max="4" width="13.85546875" style="89" customWidth="1"/>
    <col min="5" max="7" width="12.42578125" style="6" customWidth="1"/>
    <col min="8" max="8" width="13.5703125" style="6" customWidth="1"/>
    <col min="9" max="9" width="10.5703125" style="6" customWidth="1"/>
    <col min="10" max="16384" width="9.140625" style="6"/>
  </cols>
  <sheetData>
    <row r="2" spans="2:10" x14ac:dyDescent="0.2">
      <c r="B2" s="1"/>
      <c r="C2" s="2"/>
      <c r="D2" s="3"/>
      <c r="E2" s="4"/>
      <c r="F2" s="4"/>
      <c r="G2" s="4"/>
      <c r="H2" s="4"/>
      <c r="I2" s="5"/>
    </row>
    <row r="3" spans="2:10" x14ac:dyDescent="0.2">
      <c r="B3" s="7" t="s">
        <v>0</v>
      </c>
      <c r="C3" s="8" t="s">
        <v>1</v>
      </c>
      <c r="D3" s="9"/>
      <c r="E3" s="10"/>
      <c r="F3" s="10"/>
      <c r="G3" s="10"/>
      <c r="H3" s="10"/>
      <c r="I3" s="11"/>
    </row>
    <row r="4" spans="2:10" x14ac:dyDescent="0.2">
      <c r="B4" s="12"/>
      <c r="C4" s="13"/>
      <c r="D4" s="14"/>
      <c r="E4" s="10"/>
      <c r="F4" s="10"/>
      <c r="G4" s="10"/>
      <c r="H4" s="10"/>
      <c r="I4" s="11"/>
    </row>
    <row r="5" spans="2:10" x14ac:dyDescent="0.2">
      <c r="B5" s="7" t="s">
        <v>2</v>
      </c>
      <c r="C5" s="15" t="s">
        <v>3</v>
      </c>
      <c r="D5" s="16"/>
      <c r="E5" s="10"/>
      <c r="F5" s="10"/>
      <c r="G5" s="10"/>
      <c r="H5" s="10"/>
      <c r="I5" s="11"/>
    </row>
    <row r="6" spans="2:10" x14ac:dyDescent="0.2">
      <c r="B6" s="17"/>
      <c r="C6" s="18"/>
      <c r="D6" s="19"/>
      <c r="E6" s="20"/>
      <c r="F6" s="20"/>
      <c r="G6" s="20"/>
      <c r="H6" s="20"/>
      <c r="I6" s="21"/>
    </row>
    <row r="7" spans="2:10" x14ac:dyDescent="0.2">
      <c r="B7" s="22"/>
      <c r="C7" s="23"/>
      <c r="D7" s="24"/>
      <c r="I7" s="25"/>
    </row>
    <row r="8" spans="2:10" ht="12.75" customHeight="1" x14ac:dyDescent="0.2">
      <c r="B8" s="26" t="s">
        <v>4</v>
      </c>
      <c r="C8" s="27" t="s">
        <v>5</v>
      </c>
      <c r="D8" s="28" t="s">
        <v>6</v>
      </c>
      <c r="E8" s="29" t="s">
        <v>7</v>
      </c>
      <c r="F8" s="26" t="s">
        <v>8</v>
      </c>
      <c r="G8" s="26" t="s">
        <v>9</v>
      </c>
      <c r="H8" s="30" t="s">
        <v>10</v>
      </c>
      <c r="I8" s="31" t="s">
        <v>11</v>
      </c>
    </row>
    <row r="9" spans="2:10" x14ac:dyDescent="0.2">
      <c r="B9" s="32">
        <v>1</v>
      </c>
      <c r="C9" s="33" t="s">
        <v>12</v>
      </c>
      <c r="D9" s="34" t="s">
        <v>13</v>
      </c>
      <c r="E9" s="35">
        <v>175</v>
      </c>
      <c r="F9" s="35">
        <v>163</v>
      </c>
      <c r="G9" s="36">
        <f>+E9-F9</f>
        <v>12</v>
      </c>
      <c r="H9" s="37">
        <v>82.16</v>
      </c>
      <c r="I9" s="38">
        <f>+H9*G9</f>
        <v>985.92</v>
      </c>
      <c r="J9" s="39"/>
    </row>
    <row r="10" spans="2:10" x14ac:dyDescent="0.2">
      <c r="B10" s="32">
        <f t="shared" ref="B10:B18" si="0">+B9+1</f>
        <v>2</v>
      </c>
      <c r="C10" s="33" t="s">
        <v>14</v>
      </c>
      <c r="D10" s="34" t="s">
        <v>13</v>
      </c>
      <c r="E10" s="35">
        <v>198</v>
      </c>
      <c r="F10" s="35">
        <v>191</v>
      </c>
      <c r="G10" s="36">
        <f t="shared" ref="G10:G18" si="1">+E10-F10</f>
        <v>7</v>
      </c>
      <c r="H10" s="37">
        <v>33.24</v>
      </c>
      <c r="I10" s="38">
        <f t="shared" ref="I10:I18" si="2">+H10*G10</f>
        <v>232.68</v>
      </c>
    </row>
    <row r="11" spans="2:10" x14ac:dyDescent="0.2">
      <c r="B11" s="32">
        <f t="shared" si="0"/>
        <v>3</v>
      </c>
      <c r="C11" s="33" t="s">
        <v>15</v>
      </c>
      <c r="D11" s="34" t="s">
        <v>13</v>
      </c>
      <c r="E11" s="35">
        <v>96.6</v>
      </c>
      <c r="F11" s="35">
        <v>84</v>
      </c>
      <c r="G11" s="36">
        <f t="shared" si="1"/>
        <v>12.599999999999994</v>
      </c>
      <c r="H11" s="37">
        <v>14.99</v>
      </c>
      <c r="I11" s="38">
        <f t="shared" si="2"/>
        <v>188.87399999999991</v>
      </c>
    </row>
    <row r="12" spans="2:10" x14ac:dyDescent="0.2">
      <c r="B12" s="32">
        <f t="shared" si="0"/>
        <v>4</v>
      </c>
      <c r="C12" s="33" t="s">
        <v>16</v>
      </c>
      <c r="D12" s="34" t="s">
        <v>13</v>
      </c>
      <c r="E12" s="35">
        <v>100</v>
      </c>
      <c r="F12" s="35">
        <v>89</v>
      </c>
      <c r="G12" s="36">
        <f t="shared" si="1"/>
        <v>11</v>
      </c>
      <c r="H12" s="37">
        <v>15.99</v>
      </c>
      <c r="I12" s="38">
        <f t="shared" si="2"/>
        <v>175.89000000000001</v>
      </c>
    </row>
    <row r="13" spans="2:10" x14ac:dyDescent="0.2">
      <c r="B13" s="32">
        <f t="shared" si="0"/>
        <v>5</v>
      </c>
      <c r="C13" s="33" t="s">
        <v>17</v>
      </c>
      <c r="D13" s="34" t="s">
        <v>13</v>
      </c>
      <c r="E13" s="35">
        <v>151</v>
      </c>
      <c r="F13" s="35">
        <v>147</v>
      </c>
      <c r="G13" s="36">
        <f t="shared" si="1"/>
        <v>4</v>
      </c>
      <c r="H13" s="37">
        <v>14.74</v>
      </c>
      <c r="I13" s="38">
        <f t="shared" si="2"/>
        <v>58.96</v>
      </c>
    </row>
    <row r="14" spans="2:10" x14ac:dyDescent="0.2">
      <c r="B14" s="32">
        <f t="shared" si="0"/>
        <v>6</v>
      </c>
      <c r="C14" s="33" t="s">
        <v>18</v>
      </c>
      <c r="D14" s="34" t="s">
        <v>19</v>
      </c>
      <c r="E14" s="40">
        <v>4</v>
      </c>
      <c r="F14" s="40">
        <v>4</v>
      </c>
      <c r="G14" s="41">
        <f t="shared" si="1"/>
        <v>0</v>
      </c>
      <c r="H14" s="37">
        <v>61</v>
      </c>
      <c r="I14" s="42">
        <f t="shared" si="2"/>
        <v>0</v>
      </c>
    </row>
    <row r="15" spans="2:10" x14ac:dyDescent="0.2">
      <c r="B15" s="32">
        <f t="shared" si="0"/>
        <v>7</v>
      </c>
      <c r="C15" s="33" t="s">
        <v>20</v>
      </c>
      <c r="D15" s="34" t="s">
        <v>13</v>
      </c>
      <c r="E15" s="35">
        <v>142</v>
      </c>
      <c r="F15" s="35">
        <v>144</v>
      </c>
      <c r="G15" s="36">
        <f t="shared" si="1"/>
        <v>-2</v>
      </c>
      <c r="H15" s="37">
        <v>149.81</v>
      </c>
      <c r="I15" s="38">
        <f t="shared" si="2"/>
        <v>-299.62</v>
      </c>
      <c r="J15" s="43"/>
    </row>
    <row r="16" spans="2:10" x14ac:dyDescent="0.2">
      <c r="B16" s="32">
        <f t="shared" si="0"/>
        <v>8</v>
      </c>
      <c r="C16" s="33" t="s">
        <v>21</v>
      </c>
      <c r="D16" s="34" t="s">
        <v>13</v>
      </c>
      <c r="E16" s="35">
        <v>31</v>
      </c>
      <c r="F16" s="35">
        <v>38</v>
      </c>
      <c r="G16" s="36">
        <f t="shared" si="1"/>
        <v>-7</v>
      </c>
      <c r="H16" s="37">
        <v>217.09</v>
      </c>
      <c r="I16" s="38">
        <f t="shared" si="2"/>
        <v>-1519.63</v>
      </c>
    </row>
    <row r="17" spans="2:9" x14ac:dyDescent="0.2">
      <c r="B17" s="32">
        <f t="shared" si="0"/>
        <v>9</v>
      </c>
      <c r="C17" s="33" t="s">
        <v>22</v>
      </c>
      <c r="D17" s="34" t="s">
        <v>13</v>
      </c>
      <c r="E17" s="35">
        <v>207</v>
      </c>
      <c r="F17" s="35">
        <v>210</v>
      </c>
      <c r="G17" s="41">
        <f t="shared" si="1"/>
        <v>-3</v>
      </c>
      <c r="H17" s="37">
        <v>67.790000000000006</v>
      </c>
      <c r="I17" s="42">
        <f t="shared" si="2"/>
        <v>-203.37</v>
      </c>
    </row>
    <row r="18" spans="2:9" x14ac:dyDescent="0.2">
      <c r="B18" s="32">
        <f t="shared" si="0"/>
        <v>10</v>
      </c>
      <c r="C18" s="33" t="s">
        <v>23</v>
      </c>
      <c r="D18" s="34" t="s">
        <v>13</v>
      </c>
      <c r="E18" s="40">
        <v>31</v>
      </c>
      <c r="F18" s="40">
        <v>31</v>
      </c>
      <c r="G18" s="41">
        <f t="shared" si="1"/>
        <v>0</v>
      </c>
      <c r="H18" s="37">
        <v>388.14</v>
      </c>
      <c r="I18" s="38">
        <f t="shared" si="2"/>
        <v>0</v>
      </c>
    </row>
    <row r="19" spans="2:9" x14ac:dyDescent="0.2">
      <c r="B19" s="26"/>
      <c r="C19" s="27" t="s">
        <v>24</v>
      </c>
      <c r="D19" s="28"/>
      <c r="E19" s="29"/>
      <c r="F19" s="26"/>
      <c r="G19" s="44">
        <f>+SUMIF(G9:G18,"&gt;0")</f>
        <v>46.599999999999994</v>
      </c>
      <c r="H19" s="45"/>
      <c r="I19" s="46">
        <f>+SUMIF(I9:I18,"&gt;0")</f>
        <v>1642.3239999999998</v>
      </c>
    </row>
    <row r="20" spans="2:9" x14ac:dyDescent="0.2">
      <c r="B20" s="26"/>
      <c r="C20" s="47" t="s">
        <v>25</v>
      </c>
      <c r="D20" s="28"/>
      <c r="E20" s="45"/>
      <c r="F20" s="26"/>
      <c r="G20" s="48">
        <f>+SUMIF(G9:G18,"&lt;0")</f>
        <v>-12</v>
      </c>
      <c r="H20" s="45"/>
      <c r="I20" s="49">
        <f>+SUMIF(I9:I18,"&lt;0")</f>
        <v>-2022.62</v>
      </c>
    </row>
    <row r="21" spans="2:9" x14ac:dyDescent="0.2">
      <c r="B21" s="27"/>
      <c r="C21" s="27" t="s">
        <v>26</v>
      </c>
      <c r="D21" s="27"/>
      <c r="E21" s="50"/>
      <c r="F21" s="27"/>
      <c r="G21" s="51">
        <f>+G19+G20</f>
        <v>34.599999999999994</v>
      </c>
      <c r="H21" s="52"/>
      <c r="I21" s="53">
        <f>+I19+I20</f>
        <v>-380.29600000000005</v>
      </c>
    </row>
    <row r="22" spans="2:9" x14ac:dyDescent="0.2">
      <c r="B22" s="27"/>
      <c r="C22" s="27" t="s">
        <v>27</v>
      </c>
      <c r="D22" s="27"/>
      <c r="E22" s="50"/>
      <c r="F22" s="27"/>
      <c r="G22" s="48">
        <f>+G19-G20</f>
        <v>58.599999999999994</v>
      </c>
      <c r="H22" s="50"/>
      <c r="I22" s="49">
        <f>+I19-I20</f>
        <v>3664.9439999999995</v>
      </c>
    </row>
    <row r="23" spans="2:9" x14ac:dyDescent="0.2">
      <c r="B23" s="54"/>
      <c r="C23" s="55"/>
      <c r="D23" s="55"/>
      <c r="E23" s="55"/>
      <c r="F23" s="55"/>
      <c r="G23" s="55"/>
      <c r="H23" s="56"/>
      <c r="I23" s="57"/>
    </row>
    <row r="24" spans="2:9" ht="12.75" customHeight="1" x14ac:dyDescent="0.2">
      <c r="B24" s="58" t="s">
        <v>28</v>
      </c>
      <c r="C24" s="59"/>
      <c r="D24" s="60"/>
      <c r="E24" s="60"/>
      <c r="F24" s="60"/>
      <c r="G24" s="60"/>
      <c r="H24" s="61" t="s">
        <v>29</v>
      </c>
      <c r="I24" s="61"/>
    </row>
    <row r="25" spans="2:9" x14ac:dyDescent="0.2">
      <c r="B25" s="62"/>
      <c r="C25" s="63"/>
      <c r="D25" s="63"/>
      <c r="E25" s="63"/>
      <c r="F25" s="63"/>
      <c r="G25" s="63"/>
      <c r="H25" s="64"/>
      <c r="I25" s="65"/>
    </row>
    <row r="26" spans="2:9" x14ac:dyDescent="0.2">
      <c r="B26" s="66" t="s">
        <v>30</v>
      </c>
      <c r="C26" s="60"/>
      <c r="D26" s="60"/>
      <c r="E26" s="60"/>
      <c r="F26" s="60"/>
      <c r="G26" s="60"/>
      <c r="H26" s="67" t="s">
        <v>30</v>
      </c>
      <c r="I26" s="67"/>
    </row>
    <row r="27" spans="2:9" x14ac:dyDescent="0.2">
      <c r="B27" s="68" t="s">
        <v>31</v>
      </c>
      <c r="C27" s="63"/>
      <c r="D27" s="63"/>
      <c r="E27" s="63"/>
      <c r="F27" s="63"/>
      <c r="G27" s="63"/>
      <c r="H27" s="63"/>
      <c r="I27" s="69" t="s">
        <v>32</v>
      </c>
    </row>
    <row r="28" spans="2:9" x14ac:dyDescent="0.2">
      <c r="B28" s="70"/>
      <c r="C28" s="71"/>
      <c r="D28" s="71"/>
      <c r="E28" s="71"/>
      <c r="F28" s="71"/>
      <c r="G28" s="71"/>
      <c r="H28" s="72"/>
      <c r="I28" s="73"/>
    </row>
    <row r="29" spans="2:9" x14ac:dyDescent="0.2">
      <c r="B29" s="74" t="s">
        <v>33</v>
      </c>
      <c r="C29" s="75"/>
      <c r="D29" s="75"/>
      <c r="E29" s="75"/>
      <c r="F29" s="75"/>
      <c r="G29" s="75"/>
      <c r="H29" s="75"/>
      <c r="I29" s="76"/>
    </row>
    <row r="30" spans="2:9" x14ac:dyDescent="0.2">
      <c r="B30" s="77"/>
      <c r="C30" s="78"/>
      <c r="D30" s="78"/>
      <c r="E30" s="78"/>
      <c r="F30" s="78"/>
      <c r="G30" s="78"/>
      <c r="H30" s="78"/>
      <c r="I30" s="79"/>
    </row>
    <row r="31" spans="2:9" x14ac:dyDescent="0.2">
      <c r="B31" s="80" t="s">
        <v>34</v>
      </c>
      <c r="C31" s="55"/>
      <c r="D31" s="55"/>
      <c r="E31" s="81"/>
      <c r="F31" s="81"/>
      <c r="G31" s="81"/>
      <c r="H31" s="55"/>
      <c r="I31" s="82"/>
    </row>
    <row r="32" spans="2:9" x14ac:dyDescent="0.2">
      <c r="B32" s="62" t="s">
        <v>35</v>
      </c>
      <c r="C32" s="60"/>
      <c r="D32" s="60"/>
      <c r="E32" s="83"/>
      <c r="F32" s="83"/>
      <c r="G32" s="83"/>
      <c r="H32" s="60"/>
      <c r="I32" s="84"/>
    </row>
    <row r="33" spans="2:9" x14ac:dyDescent="0.2">
      <c r="B33" s="85" t="s">
        <v>36</v>
      </c>
      <c r="C33" s="86"/>
      <c r="D33" s="86"/>
      <c r="E33" s="87"/>
      <c r="F33" s="87"/>
      <c r="G33" s="87"/>
      <c r="H33" s="86"/>
      <c r="I33" s="88"/>
    </row>
  </sheetData>
  <mergeCells count="4">
    <mergeCell ref="B24:C24"/>
    <mergeCell ref="H24:I24"/>
    <mergeCell ref="H26:I26"/>
    <mergeCell ref="B29:I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 Associates</dc:creator>
  <cp:lastModifiedBy>Venkat Associates</cp:lastModifiedBy>
  <dcterms:created xsi:type="dcterms:W3CDTF">2019-05-04T06:00:58Z</dcterms:created>
  <dcterms:modified xsi:type="dcterms:W3CDTF">2019-05-04T06:01:11Z</dcterms:modified>
</cp:coreProperties>
</file>