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ploads\HMG Uploads 18-19\Q4\HMG HR AUDIT 18-19\Attachments\"/>
    </mc:Choice>
  </mc:AlternateContent>
  <bookViews>
    <workbookView xWindow="0" yWindow="0" windowWidth="20490" windowHeight="7665"/>
  </bookViews>
  <sheets>
    <sheet name="35" sheetId="7" r:id="rId1"/>
  </sheets>
  <definedNames>
    <definedName name="__xlnm._FilterDatabase_1" localSheetId="0">#REF!</definedName>
    <definedName name="__xlnm._FilterDatabase_1">#REF!</definedName>
    <definedName name="_xlnm._FilterDatabase" localSheetId="0" hidden="1">'35'!$B$8:$Q$21</definedName>
  </definedNames>
  <calcPr calcId="162913"/>
</workbook>
</file>

<file path=xl/calcChain.xml><?xml version="1.0" encoding="utf-8"?>
<calcChain xmlns="http://schemas.openxmlformats.org/spreadsheetml/2006/main">
  <c r="R21" i="7" l="1"/>
  <c r="R20" i="7"/>
  <c r="R19" i="7"/>
  <c r="R18" i="7"/>
  <c r="R17" i="7"/>
  <c r="R16" i="7"/>
  <c r="R15" i="7"/>
  <c r="R14" i="7"/>
  <c r="R13" i="7"/>
  <c r="R12" i="7"/>
  <c r="R11" i="7"/>
  <c r="R10" i="7"/>
  <c r="R9" i="7"/>
  <c r="R22" i="7" l="1"/>
</calcChain>
</file>

<file path=xl/sharedStrings.xml><?xml version="1.0" encoding="utf-8"?>
<sst xmlns="http://schemas.openxmlformats.org/spreadsheetml/2006/main" count="59" uniqueCount="49">
  <si>
    <t>Employee ID</t>
  </si>
  <si>
    <t>Employee Name</t>
  </si>
  <si>
    <t>Department</t>
  </si>
  <si>
    <t>Present</t>
  </si>
  <si>
    <t>CL</t>
  </si>
  <si>
    <t>EL</t>
  </si>
  <si>
    <t>SL</t>
  </si>
  <si>
    <t>CO</t>
  </si>
  <si>
    <t>WeeklyOff</t>
  </si>
  <si>
    <t>PH</t>
  </si>
  <si>
    <t>Absent</t>
  </si>
  <si>
    <t>LOP</t>
  </si>
  <si>
    <t>TPD</t>
  </si>
  <si>
    <t>PAID DAYS</t>
  </si>
  <si>
    <t>Remarks</t>
  </si>
  <si>
    <t>Gross</t>
  </si>
  <si>
    <t>Difference</t>
  </si>
  <si>
    <t>HARISH K</t>
  </si>
  <si>
    <t>House Keeping</t>
  </si>
  <si>
    <t>CL Not available as per attendance</t>
  </si>
  <si>
    <t>SUBRAMANYAMKANAKA DURGA</t>
  </si>
  <si>
    <t>F&amp;B Service</t>
  </si>
  <si>
    <t>SL Not available as per attendance</t>
  </si>
  <si>
    <t>SHIVANANDA PANDA</t>
  </si>
  <si>
    <t>Engineering</t>
  </si>
  <si>
    <t>SL Not SL but CL applied</t>
  </si>
  <si>
    <t>D VENKATESH</t>
  </si>
  <si>
    <t>SAI RAJ T</t>
  </si>
  <si>
    <t>Front Office</t>
  </si>
  <si>
    <t>4 EL as per attendance</t>
  </si>
  <si>
    <t>RAMGOPALBURRE</t>
  </si>
  <si>
    <t>F&amp;B Production</t>
  </si>
  <si>
    <t>EL Not available as per attendance</t>
  </si>
  <si>
    <t>BVENKATESWARLU</t>
  </si>
  <si>
    <t>CL &amp; COffNot available as per attendance</t>
  </si>
  <si>
    <t>BURRANAG SAI</t>
  </si>
  <si>
    <t>1C.OffNot available as per attendance</t>
  </si>
  <si>
    <t>NIHARVUPPULA</t>
  </si>
  <si>
    <t>CLs Not available as per attendance</t>
  </si>
  <si>
    <t>V.Pavan Kumar</t>
  </si>
  <si>
    <t>Jwmwishree Kach</t>
  </si>
  <si>
    <t>SLs Not available as per attendance</t>
  </si>
  <si>
    <t>RISHAVKUMAR</t>
  </si>
  <si>
    <t>3 Coffs as per attendance</t>
  </si>
  <si>
    <t>DHONDINAGARAJU</t>
  </si>
  <si>
    <t>C. Off Not available as per attendance</t>
  </si>
  <si>
    <t>Total</t>
  </si>
  <si>
    <t xml:space="preserve">TITLE             : VARIANCES BETWEEN PAYROLL NDS AND ATTENDANCE  </t>
  </si>
  <si>
    <t>UNIT              : HOTEL MARIGOLD - HYDERABAD, HUMAN RESOURCES FUNCTION Q4 18-19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</si>
</sst>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 * #,##0.00_ ;_ * \-#,##0.00_ ;_ * &quot;-&quot;??_ ;_ @_ "/>
    <numFmt numFmtId="165" formatCode="&quot;₹&quot;\ #,##0.00;&quot;₹&quot;\ \-#,##0.00"/>
    <numFmt numFmtId="166" formatCode="&quot;₹ &quot;#,##0.00;&quot;₹ -&quot;#,##0.00"/>
    <numFmt numFmtId="167" formatCode="[$-409]General"/>
    <numFmt numFmtId="168" formatCode="_(* #,##0.00_);_(* \(#,##0.00\);_(* \-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name val="Mangal"/>
      <family val="2"/>
    </font>
    <font>
      <sz val="10"/>
      <name val="Mangal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2"/>
      <name val="Times New Roman"/>
      <family val="1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  <charset val="1"/>
    </font>
    <font>
      <sz val="10"/>
      <color indexed="8"/>
      <name val="MS Sans Serif"/>
      <family val="2"/>
    </font>
    <font>
      <sz val="11"/>
      <name val="Calibri"/>
      <family val="2"/>
      <charset val="1"/>
    </font>
    <font>
      <sz val="11"/>
      <name val="Calibri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47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9">
    <xf numFmtId="0" fontId="0" fillId="0" borderId="0"/>
    <xf numFmtId="164" fontId="1" fillId="0" borderId="0" applyFont="0" applyFill="0" applyBorder="0" applyAlignment="0" applyProtection="0"/>
    <xf numFmtId="0" fontId="4" fillId="0" borderId="0" applyFill="0" applyBorder="0" applyAlignment="0" applyProtection="0"/>
    <xf numFmtId="165" fontId="5" fillId="0" borderId="0" applyFill="0" applyBorder="0" applyAlignment="0" applyProtection="0"/>
    <xf numFmtId="166" fontId="6" fillId="0" borderId="0" applyFill="0" applyBorder="0" applyAlignment="0" applyProtection="0"/>
    <xf numFmtId="0" fontId="7" fillId="0" borderId="0"/>
    <xf numFmtId="0" fontId="8" fillId="0" borderId="0" applyBorder="0" applyProtection="0"/>
    <xf numFmtId="167" fontId="9" fillId="0" borderId="0" applyBorder="0" applyProtection="0"/>
    <xf numFmtId="0" fontId="10" fillId="0" borderId="0" applyBorder="0" applyProtection="0"/>
    <xf numFmtId="0" fontId="7" fillId="0" borderId="0"/>
    <xf numFmtId="0" fontId="11" fillId="0" borderId="0"/>
    <xf numFmtId="0" fontId="12" fillId="0" borderId="0"/>
    <xf numFmtId="0" fontId="12" fillId="0" borderId="0"/>
    <xf numFmtId="0" fontId="4" fillId="0" borderId="0"/>
    <xf numFmtId="0" fontId="13" fillId="0" borderId="0"/>
    <xf numFmtId="0" fontId="14" fillId="0" borderId="0"/>
    <xf numFmtId="0" fontId="1" fillId="0" borderId="0"/>
    <xf numFmtId="0" fontId="8" fillId="0" borderId="0">
      <alignment vertical="center"/>
    </xf>
    <xf numFmtId="0" fontId="8" fillId="0" borderId="0"/>
    <xf numFmtId="0" fontId="7" fillId="0" borderId="0">
      <alignment vertical="center"/>
    </xf>
    <xf numFmtId="0" fontId="14" fillId="0" borderId="0">
      <alignment vertical="top"/>
    </xf>
    <xf numFmtId="0" fontId="15" fillId="0" borderId="0"/>
    <xf numFmtId="0" fontId="13" fillId="0" borderId="0"/>
    <xf numFmtId="0" fontId="13" fillId="0" borderId="0"/>
    <xf numFmtId="0" fontId="4" fillId="0" borderId="0"/>
    <xf numFmtId="0" fontId="16" fillId="0" borderId="0"/>
    <xf numFmtId="0" fontId="16" fillId="0" borderId="0"/>
    <xf numFmtId="0" fontId="17" fillId="0" borderId="0"/>
    <xf numFmtId="0" fontId="10" fillId="0" borderId="0"/>
  </cellStyleXfs>
  <cellXfs count="33">
    <xf numFmtId="0" fontId="0" fillId="0" borderId="0" xfId="0"/>
    <xf numFmtId="0" fontId="2" fillId="0" borderId="0" xfId="0" applyFont="1"/>
    <xf numFmtId="0" fontId="3" fillId="0" borderId="0" xfId="14" applyFont="1"/>
    <xf numFmtId="0" fontId="3" fillId="3" borderId="2" xfId="14" applyFont="1" applyFill="1" applyBorder="1"/>
    <xf numFmtId="0" fontId="3" fillId="3" borderId="3" xfId="14" applyFont="1" applyFill="1" applyBorder="1"/>
    <xf numFmtId="0" fontId="3" fillId="3" borderId="3" xfId="14" applyNumberFormat="1" applyFont="1" applyFill="1" applyBorder="1" applyAlignment="1">
      <alignment horizontal="left" wrapText="1"/>
    </xf>
    <xf numFmtId="2" fontId="3" fillId="3" borderId="3" xfId="14" applyNumberFormat="1" applyFont="1" applyFill="1" applyBorder="1" applyAlignment="1">
      <alignment horizontal="left" wrapText="1"/>
    </xf>
    <xf numFmtId="0" fontId="18" fillId="3" borderId="5" xfId="14" applyFont="1" applyFill="1" applyBorder="1"/>
    <xf numFmtId="0" fontId="18" fillId="3" borderId="0" xfId="18" applyFont="1" applyFill="1" applyBorder="1" applyAlignment="1">
      <alignment horizontal="left" vertical="center"/>
    </xf>
    <xf numFmtId="0" fontId="3" fillId="3" borderId="0" xfId="14" applyFont="1" applyFill="1" applyBorder="1"/>
    <xf numFmtId="0" fontId="3" fillId="3" borderId="0" xfId="14" applyNumberFormat="1" applyFont="1" applyFill="1" applyBorder="1" applyAlignment="1">
      <alignment horizontal="left" wrapText="1"/>
    </xf>
    <xf numFmtId="2" fontId="3" fillId="3" borderId="0" xfId="14" applyNumberFormat="1" applyFont="1" applyFill="1" applyBorder="1" applyAlignment="1">
      <alignment horizontal="left" wrapText="1"/>
    </xf>
    <xf numFmtId="0" fontId="18" fillId="3" borderId="0" xfId="14" applyFont="1" applyFill="1" applyBorder="1"/>
    <xf numFmtId="2" fontId="3" fillId="3" borderId="4" xfId="14" applyNumberFormat="1" applyFont="1" applyFill="1" applyBorder="1" applyAlignment="1">
      <alignment horizontal="center" wrapText="1"/>
    </xf>
    <xf numFmtId="2" fontId="3" fillId="3" borderId="6" xfId="14" applyNumberFormat="1" applyFont="1" applyFill="1" applyBorder="1" applyAlignment="1">
      <alignment horizontal="center" wrapText="1"/>
    </xf>
    <xf numFmtId="168" fontId="3" fillId="3" borderId="5" xfId="3" applyNumberFormat="1" applyFont="1" applyFill="1" applyBorder="1" applyAlignment="1" applyProtection="1">
      <alignment vertical="center"/>
    </xf>
    <xf numFmtId="0" fontId="3" fillId="0" borderId="7" xfId="14" applyFont="1" applyBorder="1"/>
    <xf numFmtId="0" fontId="3" fillId="0" borderId="8" xfId="14" applyFont="1" applyBorder="1"/>
    <xf numFmtId="0" fontId="3" fillId="0" borderId="8" xfId="14" applyNumberFormat="1" applyFont="1" applyBorder="1"/>
    <xf numFmtId="2" fontId="3" fillId="0" borderId="8" xfId="14" applyNumberFormat="1" applyFont="1" applyBorder="1"/>
    <xf numFmtId="2" fontId="3" fillId="0" borderId="9" xfId="14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8" fillId="4" borderId="1" xfId="0" applyFont="1" applyFill="1" applyBorder="1" applyAlignment="1">
      <alignment horizontal="center"/>
    </xf>
    <xf numFmtId="0" fontId="3" fillId="5" borderId="1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0" applyFont="1" applyBorder="1"/>
    <xf numFmtId="164" fontId="2" fillId="0" borderId="1" xfId="1" applyFont="1" applyBorder="1"/>
    <xf numFmtId="0" fontId="3" fillId="6" borderId="1" xfId="0" applyFont="1" applyFill="1" applyBorder="1" applyAlignment="1"/>
    <xf numFmtId="0" fontId="19" fillId="2" borderId="1" xfId="0" applyFont="1" applyFill="1" applyBorder="1"/>
    <xf numFmtId="0" fontId="19" fillId="2" borderId="1" xfId="0" applyFont="1" applyFill="1" applyBorder="1" applyAlignment="1">
      <alignment horizontal="center"/>
    </xf>
    <xf numFmtId="164" fontId="19" fillId="2" borderId="1" xfId="1" applyFont="1" applyFill="1" applyBorder="1"/>
    <xf numFmtId="0" fontId="19" fillId="0" borderId="0" xfId="0" applyFont="1"/>
  </cellXfs>
  <cellStyles count="29">
    <cellStyle name="Comma 2" xfId="1"/>
    <cellStyle name="Comma 2 3" xfId="2"/>
    <cellStyle name="Comma 9" xfId="3"/>
    <cellStyle name="Comma 9 2" xfId="4"/>
    <cellStyle name="Excel Built-in Normal" xfId="5"/>
    <cellStyle name="Excel Built-in Normal 1" xfId="6"/>
    <cellStyle name="Excel Built-in Normal 2" xfId="7"/>
    <cellStyle name="Explanatory Text 2" xfId="8"/>
    <cellStyle name="Normal" xfId="0" builtinId="0"/>
    <cellStyle name="Normal 15" xfId="9"/>
    <cellStyle name="Normal 2" xfId="10"/>
    <cellStyle name="Normal 2 11" xfId="11"/>
    <cellStyle name="Normal 2 2" xfId="12"/>
    <cellStyle name="Normal 2 2 2" xfId="13"/>
    <cellStyle name="Normal 2 2 2 2" xfId="14"/>
    <cellStyle name="Normal 2 2 3" xfId="15"/>
    <cellStyle name="Normal 2 3" xfId="16"/>
    <cellStyle name="Normal 2 3 2" xfId="17"/>
    <cellStyle name="Normal 2 3 4 2" xfId="18"/>
    <cellStyle name="Normal 2 4" xfId="19"/>
    <cellStyle name="Normal 3" xfId="20"/>
    <cellStyle name="Normal 3 2" xfId="21"/>
    <cellStyle name="Normal 4" xfId="22"/>
    <cellStyle name="Normal 4 2" xfId="23"/>
    <cellStyle name="Normal 4 3" xfId="24"/>
    <cellStyle name="Normal 5" xfId="25"/>
    <cellStyle name="Normal 5 2" xfId="26"/>
    <cellStyle name="Normal 5 3" xfId="27"/>
    <cellStyle name="Normal 6" xf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showGridLines="0" tabSelected="1" workbookViewId="0">
      <selection activeCell="B4" sqref="B4"/>
    </sheetView>
  </sheetViews>
  <sheetFormatPr defaultRowHeight="12.75" x14ac:dyDescent="0.2"/>
  <cols>
    <col min="1" max="1" width="2" style="1" customWidth="1"/>
    <col min="2" max="2" width="10" style="1" bestFit="1" customWidth="1"/>
    <col min="3" max="3" width="15.140625" style="1" customWidth="1"/>
    <col min="4" max="4" width="11" style="1" customWidth="1"/>
    <col min="5" max="5" width="7.140625" style="21" bestFit="1" customWidth="1"/>
    <col min="6" max="6" width="2.85546875" style="21" bestFit="1" customWidth="1"/>
    <col min="7" max="7" width="2.7109375" style="21" bestFit="1" customWidth="1"/>
    <col min="8" max="8" width="3" style="21" bestFit="1" customWidth="1"/>
    <col min="9" max="9" width="3.28515625" style="21" bestFit="1" customWidth="1"/>
    <col min="10" max="10" width="9.140625" style="21"/>
    <col min="11" max="11" width="3.140625" style="21" bestFit="1" customWidth="1"/>
    <col min="12" max="12" width="6.5703125" style="21" bestFit="1" customWidth="1"/>
    <col min="13" max="13" width="4.140625" style="21" bestFit="1" customWidth="1"/>
    <col min="14" max="14" width="4.85546875" style="21" bestFit="1" customWidth="1"/>
    <col min="15" max="15" width="9.140625" style="21"/>
    <col min="16" max="16" width="34.140625" style="1" bestFit="1" customWidth="1"/>
    <col min="17" max="18" width="9.7109375" style="1" bestFit="1" customWidth="1"/>
    <col min="19" max="16384" width="9.140625" style="1"/>
  </cols>
  <sheetData>
    <row r="1" spans="1:18" x14ac:dyDescent="0.2">
      <c r="P1" s="21"/>
      <c r="Q1" s="21"/>
      <c r="R1" s="21"/>
    </row>
    <row r="2" spans="1:18" x14ac:dyDescent="0.2">
      <c r="A2" s="2"/>
      <c r="B2" s="3"/>
      <c r="C2" s="4"/>
      <c r="D2" s="4"/>
      <c r="E2" s="4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3"/>
    </row>
    <row r="3" spans="1:18" x14ac:dyDescent="0.2">
      <c r="A3" s="2"/>
      <c r="B3" s="7" t="s">
        <v>48</v>
      </c>
      <c r="C3" s="8"/>
      <c r="D3" s="9"/>
      <c r="E3" s="9"/>
      <c r="F3" s="10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4"/>
    </row>
    <row r="4" spans="1:18" x14ac:dyDescent="0.2">
      <c r="A4" s="2"/>
      <c r="B4" s="7"/>
      <c r="C4" s="12"/>
      <c r="D4" s="9"/>
      <c r="E4" s="9"/>
      <c r="F4" s="10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4"/>
    </row>
    <row r="5" spans="1:18" x14ac:dyDescent="0.2">
      <c r="A5" s="2"/>
      <c r="B5" s="7" t="s">
        <v>47</v>
      </c>
      <c r="C5" s="12"/>
      <c r="D5" s="9"/>
      <c r="E5" s="9"/>
      <c r="F5" s="10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4"/>
    </row>
    <row r="6" spans="1:18" x14ac:dyDescent="0.2">
      <c r="A6" s="2"/>
      <c r="B6" s="15"/>
      <c r="C6" s="9"/>
      <c r="D6" s="9"/>
      <c r="E6" s="9"/>
      <c r="F6" s="10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4"/>
    </row>
    <row r="7" spans="1:18" x14ac:dyDescent="0.2">
      <c r="A7" s="2"/>
      <c r="B7" s="16"/>
      <c r="C7" s="17"/>
      <c r="D7" s="17"/>
      <c r="E7" s="17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20"/>
    </row>
    <row r="8" spans="1:18" s="21" customFormat="1" x14ac:dyDescent="0.2">
      <c r="B8" s="22" t="s">
        <v>0</v>
      </c>
      <c r="C8" s="22" t="s">
        <v>1</v>
      </c>
      <c r="D8" s="22" t="s">
        <v>2</v>
      </c>
      <c r="E8" s="22" t="s">
        <v>3</v>
      </c>
      <c r="F8" s="22" t="s">
        <v>4</v>
      </c>
      <c r="G8" s="22" t="s">
        <v>5</v>
      </c>
      <c r="H8" s="22" t="s">
        <v>6</v>
      </c>
      <c r="I8" s="22" t="s">
        <v>7</v>
      </c>
      <c r="J8" s="22" t="s">
        <v>8</v>
      </c>
      <c r="K8" s="22" t="s">
        <v>9</v>
      </c>
      <c r="L8" s="22" t="s">
        <v>10</v>
      </c>
      <c r="M8" s="22" t="s">
        <v>11</v>
      </c>
      <c r="N8" s="22" t="s">
        <v>12</v>
      </c>
      <c r="O8" s="22" t="s">
        <v>13</v>
      </c>
      <c r="P8" s="22" t="s">
        <v>14</v>
      </c>
      <c r="Q8" s="22" t="s">
        <v>15</v>
      </c>
      <c r="R8" s="22" t="s">
        <v>16</v>
      </c>
    </row>
    <row r="9" spans="1:18" x14ac:dyDescent="0.2">
      <c r="B9" s="23">
        <v>400001366</v>
      </c>
      <c r="C9" s="23" t="s">
        <v>17</v>
      </c>
      <c r="D9" s="23" t="s">
        <v>18</v>
      </c>
      <c r="E9" s="24">
        <v>22</v>
      </c>
      <c r="F9" s="25">
        <v>1</v>
      </c>
      <c r="G9" s="25">
        <v>0</v>
      </c>
      <c r="H9" s="25">
        <v>0</v>
      </c>
      <c r="I9" s="25">
        <v>0</v>
      </c>
      <c r="J9" s="24">
        <v>5</v>
      </c>
      <c r="K9" s="24">
        <v>0</v>
      </c>
      <c r="L9" s="24">
        <v>0</v>
      </c>
      <c r="M9" s="24">
        <v>0</v>
      </c>
      <c r="N9" s="24">
        <v>28</v>
      </c>
      <c r="O9" s="24">
        <v>28</v>
      </c>
      <c r="P9" s="26" t="s">
        <v>19</v>
      </c>
      <c r="Q9" s="27">
        <v>15500</v>
      </c>
      <c r="R9" s="27">
        <f>+Q9/O9*1</f>
        <v>553.57142857142856</v>
      </c>
    </row>
    <row r="10" spans="1:18" x14ac:dyDescent="0.2">
      <c r="B10" s="28">
        <v>400001556</v>
      </c>
      <c r="C10" s="28" t="s">
        <v>20</v>
      </c>
      <c r="D10" s="28" t="s">
        <v>21</v>
      </c>
      <c r="E10" s="24">
        <v>21</v>
      </c>
      <c r="F10" s="25">
        <v>0</v>
      </c>
      <c r="G10" s="25">
        <v>0</v>
      </c>
      <c r="H10" s="25">
        <v>1</v>
      </c>
      <c r="I10" s="25">
        <v>0</v>
      </c>
      <c r="J10" s="24">
        <v>6</v>
      </c>
      <c r="K10" s="24">
        <v>0</v>
      </c>
      <c r="L10" s="24">
        <v>0</v>
      </c>
      <c r="M10" s="24">
        <v>0</v>
      </c>
      <c r="N10" s="24">
        <v>28</v>
      </c>
      <c r="O10" s="24">
        <v>28</v>
      </c>
      <c r="P10" s="26" t="s">
        <v>22</v>
      </c>
      <c r="Q10" s="27">
        <v>13300</v>
      </c>
      <c r="R10" s="27">
        <f t="shared" ref="R10:R21" si="0">+Q10/O10*1</f>
        <v>475</v>
      </c>
    </row>
    <row r="11" spans="1:18" x14ac:dyDescent="0.2">
      <c r="B11" s="28">
        <v>400001595</v>
      </c>
      <c r="C11" s="28" t="s">
        <v>23</v>
      </c>
      <c r="D11" s="28" t="s">
        <v>24</v>
      </c>
      <c r="E11" s="24">
        <v>20</v>
      </c>
      <c r="F11" s="25">
        <v>0</v>
      </c>
      <c r="G11" s="25">
        <v>0</v>
      </c>
      <c r="H11" s="25">
        <v>1</v>
      </c>
      <c r="I11" s="25">
        <v>1</v>
      </c>
      <c r="J11" s="24">
        <v>6</v>
      </c>
      <c r="K11" s="24">
        <v>0</v>
      </c>
      <c r="L11" s="24">
        <v>0</v>
      </c>
      <c r="M11" s="24">
        <v>0</v>
      </c>
      <c r="N11" s="24">
        <v>28</v>
      </c>
      <c r="O11" s="24">
        <v>28</v>
      </c>
      <c r="P11" s="26" t="s">
        <v>25</v>
      </c>
      <c r="Q11" s="27">
        <v>13350</v>
      </c>
      <c r="R11" s="27">
        <f t="shared" si="0"/>
        <v>476.78571428571428</v>
      </c>
    </row>
    <row r="12" spans="1:18" x14ac:dyDescent="0.2">
      <c r="B12" s="28">
        <v>400001623</v>
      </c>
      <c r="C12" s="28" t="s">
        <v>26</v>
      </c>
      <c r="D12" s="28" t="s">
        <v>21</v>
      </c>
      <c r="E12" s="24">
        <v>22</v>
      </c>
      <c r="F12" s="25">
        <v>1</v>
      </c>
      <c r="G12" s="25">
        <v>0</v>
      </c>
      <c r="H12" s="25">
        <v>0</v>
      </c>
      <c r="I12" s="25">
        <v>0</v>
      </c>
      <c r="J12" s="24">
        <v>4</v>
      </c>
      <c r="K12" s="24">
        <v>1</v>
      </c>
      <c r="L12" s="24">
        <v>0</v>
      </c>
      <c r="M12" s="24">
        <v>0</v>
      </c>
      <c r="N12" s="24">
        <v>28</v>
      </c>
      <c r="O12" s="24">
        <v>28</v>
      </c>
      <c r="P12" s="26" t="s">
        <v>19</v>
      </c>
      <c r="Q12" s="27">
        <v>27908</v>
      </c>
      <c r="R12" s="27">
        <f t="shared" si="0"/>
        <v>996.71428571428567</v>
      </c>
    </row>
    <row r="13" spans="1:18" x14ac:dyDescent="0.2">
      <c r="B13" s="28">
        <v>400001674</v>
      </c>
      <c r="C13" s="28" t="s">
        <v>27</v>
      </c>
      <c r="D13" s="28" t="s">
        <v>28</v>
      </c>
      <c r="E13" s="24">
        <v>20</v>
      </c>
      <c r="F13" s="25">
        <v>0</v>
      </c>
      <c r="G13" s="25">
        <v>3</v>
      </c>
      <c r="H13" s="25">
        <v>0</v>
      </c>
      <c r="I13" s="25">
        <v>0</v>
      </c>
      <c r="J13" s="24">
        <v>4</v>
      </c>
      <c r="K13" s="24">
        <v>1</v>
      </c>
      <c r="L13" s="24">
        <v>0</v>
      </c>
      <c r="M13" s="24">
        <v>0</v>
      </c>
      <c r="N13" s="24">
        <v>28</v>
      </c>
      <c r="O13" s="24">
        <v>28</v>
      </c>
      <c r="P13" s="26" t="s">
        <v>29</v>
      </c>
      <c r="Q13" s="27">
        <v>10500</v>
      </c>
      <c r="R13" s="27">
        <f>+Q13/O13*3</f>
        <v>1125</v>
      </c>
    </row>
    <row r="14" spans="1:18" x14ac:dyDescent="0.2">
      <c r="B14" s="23">
        <v>400001683</v>
      </c>
      <c r="C14" s="23" t="s">
        <v>30</v>
      </c>
      <c r="D14" s="23" t="s">
        <v>31</v>
      </c>
      <c r="E14" s="24">
        <v>23</v>
      </c>
      <c r="F14" s="25">
        <v>0</v>
      </c>
      <c r="G14" s="25">
        <v>1</v>
      </c>
      <c r="H14" s="25">
        <v>0</v>
      </c>
      <c r="I14" s="25">
        <v>0</v>
      </c>
      <c r="J14" s="24">
        <v>3</v>
      </c>
      <c r="K14" s="24">
        <v>1</v>
      </c>
      <c r="L14" s="24">
        <v>0</v>
      </c>
      <c r="M14" s="24">
        <v>0</v>
      </c>
      <c r="N14" s="24">
        <v>28</v>
      </c>
      <c r="O14" s="24">
        <v>28</v>
      </c>
      <c r="P14" s="26" t="s">
        <v>32</v>
      </c>
      <c r="Q14" s="27">
        <v>10000</v>
      </c>
      <c r="R14" s="27">
        <f t="shared" si="0"/>
        <v>357.14285714285717</v>
      </c>
    </row>
    <row r="15" spans="1:18" x14ac:dyDescent="0.2">
      <c r="B15" s="28">
        <v>400001690</v>
      </c>
      <c r="C15" s="28" t="s">
        <v>33</v>
      </c>
      <c r="D15" s="28" t="s">
        <v>24</v>
      </c>
      <c r="E15" s="24">
        <v>23</v>
      </c>
      <c r="F15" s="25">
        <v>1</v>
      </c>
      <c r="G15" s="25">
        <v>0</v>
      </c>
      <c r="H15" s="25">
        <v>0</v>
      </c>
      <c r="I15" s="25">
        <v>1</v>
      </c>
      <c r="J15" s="24">
        <v>3</v>
      </c>
      <c r="K15" s="24">
        <v>0</v>
      </c>
      <c r="L15" s="24">
        <v>0</v>
      </c>
      <c r="M15" s="24">
        <v>0</v>
      </c>
      <c r="N15" s="24">
        <v>28</v>
      </c>
      <c r="O15" s="24">
        <v>28</v>
      </c>
      <c r="P15" s="26" t="s">
        <v>34</v>
      </c>
      <c r="Q15" s="27">
        <v>15000</v>
      </c>
      <c r="R15" s="27">
        <f>+Q15/O15*2</f>
        <v>1071.4285714285713</v>
      </c>
    </row>
    <row r="16" spans="1:18" x14ac:dyDescent="0.2">
      <c r="B16" s="28">
        <v>400001697</v>
      </c>
      <c r="C16" s="28" t="s">
        <v>35</v>
      </c>
      <c r="D16" s="28" t="s">
        <v>28</v>
      </c>
      <c r="E16" s="24">
        <v>16</v>
      </c>
      <c r="F16" s="25">
        <v>0</v>
      </c>
      <c r="G16" s="25">
        <v>8</v>
      </c>
      <c r="H16" s="25">
        <v>0</v>
      </c>
      <c r="I16" s="25">
        <v>1</v>
      </c>
      <c r="J16" s="24">
        <v>2</v>
      </c>
      <c r="K16" s="24">
        <v>0</v>
      </c>
      <c r="L16" s="24">
        <v>1</v>
      </c>
      <c r="M16" s="24">
        <v>0</v>
      </c>
      <c r="N16" s="24">
        <v>28</v>
      </c>
      <c r="O16" s="24">
        <v>27</v>
      </c>
      <c r="P16" s="26" t="s">
        <v>36</v>
      </c>
      <c r="Q16" s="27">
        <v>9643</v>
      </c>
      <c r="R16" s="27">
        <f t="shared" si="0"/>
        <v>357.14814814814815</v>
      </c>
    </row>
    <row r="17" spans="2:18" x14ac:dyDescent="0.2">
      <c r="B17" s="28">
        <v>400001705</v>
      </c>
      <c r="C17" s="28" t="s">
        <v>37</v>
      </c>
      <c r="D17" s="28" t="s">
        <v>21</v>
      </c>
      <c r="E17" s="24">
        <v>19</v>
      </c>
      <c r="F17" s="25">
        <v>2</v>
      </c>
      <c r="G17" s="25">
        <v>0</v>
      </c>
      <c r="H17" s="25">
        <v>0</v>
      </c>
      <c r="I17" s="25">
        <v>0</v>
      </c>
      <c r="J17" s="24">
        <v>7</v>
      </c>
      <c r="K17" s="24">
        <v>0</v>
      </c>
      <c r="L17" s="24">
        <v>0</v>
      </c>
      <c r="M17" s="24">
        <v>0</v>
      </c>
      <c r="N17" s="24">
        <v>28</v>
      </c>
      <c r="O17" s="24">
        <v>28</v>
      </c>
      <c r="P17" s="26" t="s">
        <v>38</v>
      </c>
      <c r="Q17" s="27">
        <v>11500</v>
      </c>
      <c r="R17" s="27">
        <f>+Q17/O17*2</f>
        <v>821.42857142857144</v>
      </c>
    </row>
    <row r="18" spans="2:18" x14ac:dyDescent="0.2">
      <c r="B18" s="28">
        <v>400001743</v>
      </c>
      <c r="C18" s="28" t="s">
        <v>39</v>
      </c>
      <c r="D18" s="28" t="s">
        <v>21</v>
      </c>
      <c r="E18" s="24">
        <v>16</v>
      </c>
      <c r="F18" s="25">
        <v>2</v>
      </c>
      <c r="G18" s="25">
        <v>7</v>
      </c>
      <c r="H18" s="25">
        <v>0</v>
      </c>
      <c r="I18" s="25">
        <v>0</v>
      </c>
      <c r="J18" s="24">
        <v>3</v>
      </c>
      <c r="K18" s="24">
        <v>0</v>
      </c>
      <c r="L18" s="24">
        <v>0</v>
      </c>
      <c r="M18" s="24">
        <v>0</v>
      </c>
      <c r="N18" s="24">
        <v>28</v>
      </c>
      <c r="O18" s="24">
        <v>28</v>
      </c>
      <c r="P18" s="26" t="s">
        <v>38</v>
      </c>
      <c r="Q18" s="27">
        <v>10000</v>
      </c>
      <c r="R18" s="27">
        <f>+Q18/O18*2</f>
        <v>714.28571428571433</v>
      </c>
    </row>
    <row r="19" spans="2:18" x14ac:dyDescent="0.2">
      <c r="B19" s="28">
        <v>400001774</v>
      </c>
      <c r="C19" s="28" t="s">
        <v>40</v>
      </c>
      <c r="D19" s="28" t="s">
        <v>21</v>
      </c>
      <c r="E19" s="24">
        <v>13</v>
      </c>
      <c r="F19" s="25">
        <v>0</v>
      </c>
      <c r="G19" s="25">
        <v>0</v>
      </c>
      <c r="H19" s="25">
        <v>12</v>
      </c>
      <c r="I19" s="25">
        <v>0</v>
      </c>
      <c r="J19" s="24">
        <v>3</v>
      </c>
      <c r="K19" s="24">
        <v>0</v>
      </c>
      <c r="L19" s="24">
        <v>0</v>
      </c>
      <c r="M19" s="24">
        <v>0</v>
      </c>
      <c r="N19" s="24">
        <v>28</v>
      </c>
      <c r="O19" s="24">
        <v>28</v>
      </c>
      <c r="P19" s="26" t="s">
        <v>41</v>
      </c>
      <c r="Q19" s="27">
        <v>32436</v>
      </c>
      <c r="R19" s="27">
        <f>+Q19/O19*12</f>
        <v>13901.142857142855</v>
      </c>
    </row>
    <row r="20" spans="2:18" x14ac:dyDescent="0.2">
      <c r="B20" s="28">
        <v>400001786</v>
      </c>
      <c r="C20" s="28" t="s">
        <v>42</v>
      </c>
      <c r="D20" s="28" t="s">
        <v>28</v>
      </c>
      <c r="E20" s="24">
        <v>20</v>
      </c>
      <c r="F20" s="25">
        <v>0</v>
      </c>
      <c r="G20" s="25">
        <v>0</v>
      </c>
      <c r="H20" s="25">
        <v>0</v>
      </c>
      <c r="I20" s="25">
        <v>2</v>
      </c>
      <c r="J20" s="24">
        <v>5</v>
      </c>
      <c r="K20" s="24">
        <v>1</v>
      </c>
      <c r="L20" s="24">
        <v>0</v>
      </c>
      <c r="M20" s="24">
        <v>0</v>
      </c>
      <c r="N20" s="24">
        <v>28</v>
      </c>
      <c r="O20" s="24">
        <v>28</v>
      </c>
      <c r="P20" s="26" t="s">
        <v>43</v>
      </c>
      <c r="Q20" s="27">
        <v>18000</v>
      </c>
      <c r="R20" s="27">
        <f>+Q20/O20*2</f>
        <v>1285.7142857142858</v>
      </c>
    </row>
    <row r="21" spans="2:18" x14ac:dyDescent="0.2">
      <c r="B21" s="23">
        <v>400001806</v>
      </c>
      <c r="C21" s="23" t="s">
        <v>44</v>
      </c>
      <c r="D21" s="23" t="s">
        <v>28</v>
      </c>
      <c r="E21" s="24">
        <v>17</v>
      </c>
      <c r="F21" s="25">
        <v>2</v>
      </c>
      <c r="G21" s="25">
        <v>0</v>
      </c>
      <c r="H21" s="25">
        <v>0</v>
      </c>
      <c r="I21" s="25">
        <v>1</v>
      </c>
      <c r="J21" s="24">
        <v>5</v>
      </c>
      <c r="K21" s="24">
        <v>0</v>
      </c>
      <c r="L21" s="24">
        <v>3</v>
      </c>
      <c r="M21" s="24">
        <v>0</v>
      </c>
      <c r="N21" s="24">
        <v>28</v>
      </c>
      <c r="O21" s="24">
        <v>25</v>
      </c>
      <c r="P21" s="26" t="s">
        <v>45</v>
      </c>
      <c r="Q21" s="27">
        <v>10000</v>
      </c>
      <c r="R21" s="27">
        <f t="shared" si="0"/>
        <v>400</v>
      </c>
    </row>
    <row r="22" spans="2:18" s="32" customFormat="1" x14ac:dyDescent="0.2">
      <c r="B22" s="29"/>
      <c r="C22" s="29"/>
      <c r="D22" s="29"/>
      <c r="E22" s="30"/>
      <c r="F22" s="30"/>
      <c r="G22" s="30"/>
      <c r="H22" s="30"/>
      <c r="I22" s="30"/>
      <c r="J22" s="30"/>
      <c r="K22" s="30"/>
      <c r="L22" s="30"/>
      <c r="M22" s="30"/>
      <c r="N22" s="30" t="s">
        <v>46</v>
      </c>
      <c r="O22" s="30"/>
      <c r="P22" s="29"/>
      <c r="Q22" s="31"/>
      <c r="R22" s="31">
        <f>SUM(R9:R21)</f>
        <v>22535.362433862432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Associates</dc:creator>
  <cp:lastModifiedBy>Venkat Associates</cp:lastModifiedBy>
  <dcterms:created xsi:type="dcterms:W3CDTF">2019-05-06T05:15:29Z</dcterms:created>
  <dcterms:modified xsi:type="dcterms:W3CDTF">2019-05-06T10:22:34Z</dcterms:modified>
</cp:coreProperties>
</file>